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88C7A3C5-A421-4094-AC86-473876F2BEF1}" xr6:coauthVersionLast="47" xr6:coauthVersionMax="47" xr10:uidLastSave="{00000000-0000-0000-0000-000000000000}"/>
  <bookViews>
    <workbookView xWindow="-120" yWindow="-120" windowWidth="29040" windowHeight="15720" tabRatio="889" activeTab="4" xr2:uid="{00000000-000D-0000-FFFF-FFFF00000000}"/>
  </bookViews>
  <sheets>
    <sheet name="OPĆI DIO" sheetId="12" r:id="rId1"/>
    <sheet name="Unos rashoda i izdataka" sheetId="17" r:id="rId2"/>
    <sheet name="Unos rashoda P4" sheetId="25" r:id="rId3"/>
    <sheet name="Unos prihoda i primitaka" sheetId="4" r:id="rId4"/>
    <sheet name="A.1 PRIHODI I RASHODI EK" sheetId="35" r:id="rId5"/>
  </sheets>
  <definedNames>
    <definedName name="_xlnm._FilterDatabase" localSheetId="0" hidden="1">'OPĆI DIO'!$O$3:$Y$137</definedName>
    <definedName name="_xlnm._FilterDatabase" localSheetId="3" hidden="1">'Unos prihoda i primitaka'!$A$2:$K$501</definedName>
    <definedName name="_xlnm._FilterDatabase" localSheetId="1" hidden="1">'Unos rashoda i izdataka'!$A$2:$U$500</definedName>
    <definedName name="_xlnm._FilterDatabase" localSheetId="2" hidden="1">'Unos rashoda P4'!$A$2:$AJ$1048576</definedName>
    <definedName name="Excel_BuiltIn_Print_Titles_3">#REF!</definedName>
    <definedName name="Excel_BuiltIn_Print_Titles_3_1">#REF!</definedName>
    <definedName name="_xlnm.Print_Titles" localSheetId="3">'Unos prihoda i primitaka'!$2:$2</definedName>
    <definedName name="_xlnm.Print_Titles" localSheetId="1">'Unos rashoda i izdataka'!$2:$2</definedName>
    <definedName name="_xlnm.Print_Titles" localSheetId="2">'Unos rashoda P4'!$2:$2</definedName>
    <definedName name="_xlnm.Print_Area" localSheetId="4">'A.1 PRIHODI I RASHODI EK'!$A$1:$AP$39</definedName>
    <definedName name="_xlnm.Print_Area" localSheetId="0">'OPĆI DIO'!$A$1:$I$33</definedName>
    <definedName name="_xlnm.Print_Area" localSheetId="3">'Unos prihoda i primitaka'!$A$1:$Q$7</definedName>
    <definedName name="_xlnm.Print_Area" localSheetId="1">'Unos rashoda i izdataka'!$A$1:$Q$39</definedName>
    <definedName name="_xlnm.Print_Area" localSheetId="2">'Unos rashoda P4'!$A$1:$L$4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5" l="1"/>
  <c r="H26" i="35" s="1"/>
  <c r="H34" i="35"/>
  <c r="H36" i="35"/>
  <c r="H27" i="35"/>
  <c r="G17" i="12"/>
  <c r="G19" i="12" s="1"/>
  <c r="G20" i="12" s="1"/>
  <c r="G18" i="12"/>
  <c r="F30" i="12"/>
  <c r="G30" i="12"/>
  <c r="H10" i="35"/>
  <c r="F17" i="12" l="1"/>
  <c r="F18" i="12"/>
  <c r="G28" i="35"/>
  <c r="F19" i="12" l="1"/>
  <c r="F20" i="12" s="1"/>
  <c r="G36" i="35"/>
  <c r="H36" i="17" l="1"/>
  <c r="F36" i="17"/>
  <c r="Q36" i="17"/>
  <c r="R36" i="17"/>
  <c r="U36" i="17"/>
  <c r="D36" i="17"/>
  <c r="G34" i="35"/>
  <c r="G27" i="35"/>
  <c r="G26" i="35" s="1"/>
  <c r="G25" i="35" l="1"/>
  <c r="D33" i="17"/>
  <c r="F33" i="17"/>
  <c r="H33" i="17"/>
  <c r="I33" i="17"/>
  <c r="P33" i="17"/>
  <c r="Q33" i="17"/>
  <c r="R33" i="17"/>
  <c r="S33" i="17"/>
  <c r="U33" i="17"/>
  <c r="AB33" i="17"/>
  <c r="AC33" i="17"/>
  <c r="D34" i="17"/>
  <c r="F34" i="17"/>
  <c r="H34" i="17"/>
  <c r="I34" i="17"/>
  <c r="P34" i="17"/>
  <c r="Q34" i="17"/>
  <c r="R34" i="17"/>
  <c r="S34" i="17"/>
  <c r="U34" i="17"/>
  <c r="AB34" i="17"/>
  <c r="AC34" i="17"/>
  <c r="D35" i="17"/>
  <c r="F35" i="17"/>
  <c r="H35" i="17"/>
  <c r="I35" i="17"/>
  <c r="P35" i="17"/>
  <c r="Q35" i="17"/>
  <c r="R35" i="17"/>
  <c r="S35" i="17"/>
  <c r="U35" i="17"/>
  <c r="AB35" i="17"/>
  <c r="AC35" i="17"/>
  <c r="D37" i="17"/>
  <c r="F37" i="17"/>
  <c r="H37" i="17"/>
  <c r="I37" i="17"/>
  <c r="P37" i="17"/>
  <c r="Q37" i="17"/>
  <c r="R37" i="17"/>
  <c r="S37" i="17"/>
  <c r="U37" i="17"/>
  <c r="AB37" i="17"/>
  <c r="AC37" i="17"/>
  <c r="D38" i="17"/>
  <c r="F38" i="17"/>
  <c r="H38" i="17"/>
  <c r="I38" i="17"/>
  <c r="P38" i="17"/>
  <c r="Q38" i="17"/>
  <c r="R38" i="17"/>
  <c r="S38" i="17"/>
  <c r="U38" i="17"/>
  <c r="AB38" i="17"/>
  <c r="AC38" i="17"/>
  <c r="F40" i="17"/>
  <c r="T34" i="17" l="1"/>
  <c r="T33" i="17"/>
  <c r="T38" i="17"/>
  <c r="T37" i="17"/>
  <c r="T35" i="17"/>
  <c r="W4" i="25"/>
  <c r="AI9" i="25"/>
  <c r="AJ9" i="25" s="1"/>
  <c r="AI10" i="25"/>
  <c r="AJ10" i="25" s="1"/>
  <c r="AI11" i="25"/>
  <c r="AJ11" i="25" s="1"/>
  <c r="AI12" i="25"/>
  <c r="AJ12" i="25" s="1"/>
  <c r="AI13" i="25"/>
  <c r="AJ13" i="25" s="1"/>
  <c r="AI14" i="25"/>
  <c r="AJ14" i="25" s="1"/>
  <c r="AI15" i="25"/>
  <c r="AI16" i="25"/>
  <c r="AJ16" i="25" s="1"/>
  <c r="AI17" i="25"/>
  <c r="AJ17" i="25" s="1"/>
  <c r="AI18" i="25"/>
  <c r="AJ18" i="25" s="1"/>
  <c r="AI19" i="25"/>
  <c r="AJ19" i="25" s="1"/>
  <c r="AI20" i="25"/>
  <c r="AJ20" i="25" s="1"/>
  <c r="AI21" i="25"/>
  <c r="AJ21" i="25" s="1"/>
  <c r="AI22" i="25"/>
  <c r="AJ22" i="25" s="1"/>
  <c r="AI23" i="25"/>
  <c r="AJ23" i="25" s="1"/>
  <c r="AI24" i="25"/>
  <c r="AJ24" i="25" s="1"/>
  <c r="AI25" i="25"/>
  <c r="AJ25" i="25" s="1"/>
  <c r="AI26" i="25"/>
  <c r="AJ26" i="25" s="1"/>
  <c r="AI27" i="25"/>
  <c r="AI28" i="25"/>
  <c r="AI29" i="25"/>
  <c r="AI30" i="25"/>
  <c r="AJ30" i="25" s="1"/>
  <c r="AI31" i="25"/>
  <c r="AJ31" i="25" s="1"/>
  <c r="AI32" i="25"/>
  <c r="AJ32" i="25" s="1"/>
  <c r="AI33" i="25"/>
  <c r="AJ33" i="25" s="1"/>
  <c r="AI34" i="25"/>
  <c r="AJ34" i="25" s="1"/>
  <c r="AI35" i="25"/>
  <c r="AJ35" i="25" s="1"/>
  <c r="AI36" i="25"/>
  <c r="AJ36" i="25" s="1"/>
  <c r="AI37" i="25"/>
  <c r="AJ37" i="25" s="1"/>
  <c r="AI38" i="25"/>
  <c r="AJ38" i="25" s="1"/>
  <c r="AI39" i="25"/>
  <c r="AI40" i="25"/>
  <c r="AI41" i="25"/>
  <c r="AI42" i="25"/>
  <c r="AJ42" i="25" s="1"/>
  <c r="AI43" i="25"/>
  <c r="AJ43" i="25" s="1"/>
  <c r="AI44" i="25"/>
  <c r="AJ44" i="25" s="1"/>
  <c r="AI45" i="25"/>
  <c r="AJ45" i="25" s="1"/>
  <c r="AI46" i="25"/>
  <c r="AJ46" i="25" s="1"/>
  <c r="AI47" i="25"/>
  <c r="AJ47" i="25" s="1"/>
  <c r="AI48" i="25"/>
  <c r="AJ48" i="25" s="1"/>
  <c r="AI49" i="25"/>
  <c r="AJ49" i="25" s="1"/>
  <c r="AI50" i="25"/>
  <c r="AJ50" i="25" s="1"/>
  <c r="AI51" i="25"/>
  <c r="AI52" i="25"/>
  <c r="AI53" i="25"/>
  <c r="AI54" i="25"/>
  <c r="AJ54" i="25" s="1"/>
  <c r="AI55" i="25"/>
  <c r="AJ55" i="25" s="1"/>
  <c r="AI56" i="25"/>
  <c r="AJ56" i="25" s="1"/>
  <c r="AI57" i="25"/>
  <c r="AJ57" i="25" s="1"/>
  <c r="AI58" i="25"/>
  <c r="AJ58" i="25" s="1"/>
  <c r="AI59" i="25"/>
  <c r="AJ59" i="25" s="1"/>
  <c r="AI60" i="25"/>
  <c r="AJ60" i="25" s="1"/>
  <c r="AI61" i="25"/>
  <c r="AJ61" i="25" s="1"/>
  <c r="AI62" i="25"/>
  <c r="AJ62" i="25" s="1"/>
  <c r="AI63" i="25"/>
  <c r="AI64" i="25"/>
  <c r="AI65" i="25"/>
  <c r="AJ65" i="25" s="1"/>
  <c r="AI66" i="25"/>
  <c r="AJ66" i="25" s="1"/>
  <c r="AI67" i="25"/>
  <c r="AJ67" i="25" s="1"/>
  <c r="AI68" i="25"/>
  <c r="AJ68" i="25" s="1"/>
  <c r="AI69" i="25"/>
  <c r="AJ69" i="25" s="1"/>
  <c r="AI70" i="25"/>
  <c r="AJ70" i="25" s="1"/>
  <c r="AI71" i="25"/>
  <c r="AJ71" i="25" s="1"/>
  <c r="AI72" i="25"/>
  <c r="AJ72" i="25" s="1"/>
  <c r="AI73" i="25"/>
  <c r="AJ73" i="25" s="1"/>
  <c r="AI74" i="25"/>
  <c r="AJ74" i="25" s="1"/>
  <c r="AI75" i="25"/>
  <c r="AI76" i="25"/>
  <c r="AI77" i="25"/>
  <c r="AJ77" i="25" s="1"/>
  <c r="AI78" i="25"/>
  <c r="AJ78" i="25" s="1"/>
  <c r="AI79" i="25"/>
  <c r="AJ79" i="25" s="1"/>
  <c r="AI80" i="25"/>
  <c r="AJ80" i="25" s="1"/>
  <c r="AI81" i="25"/>
  <c r="AJ81" i="25" s="1"/>
  <c r="AI82" i="25"/>
  <c r="AJ82" i="25" s="1"/>
  <c r="AI83" i="25"/>
  <c r="AJ83" i="25" s="1"/>
  <c r="AI84" i="25"/>
  <c r="AJ84" i="25" s="1"/>
  <c r="AI85" i="25"/>
  <c r="AJ85" i="25" s="1"/>
  <c r="AI86" i="25"/>
  <c r="AJ86" i="25" s="1"/>
  <c r="AI87" i="25"/>
  <c r="AI88" i="25"/>
  <c r="AI89" i="25"/>
  <c r="AJ89" i="25" s="1"/>
  <c r="AI90" i="25"/>
  <c r="AJ90" i="25" s="1"/>
  <c r="AI91" i="25"/>
  <c r="AJ91" i="25" s="1"/>
  <c r="AI92" i="25"/>
  <c r="AJ92" i="25" s="1"/>
  <c r="AI93" i="25"/>
  <c r="AJ93" i="25" s="1"/>
  <c r="AI94" i="25"/>
  <c r="AJ94" i="25" s="1"/>
  <c r="AI95" i="25"/>
  <c r="AJ95" i="25" s="1"/>
  <c r="AI96" i="25"/>
  <c r="AJ96" i="25" s="1"/>
  <c r="AI97" i="25"/>
  <c r="AJ97" i="25" s="1"/>
  <c r="AI98" i="25"/>
  <c r="AJ98" i="25" s="1"/>
  <c r="AI99" i="25"/>
  <c r="AI100" i="25"/>
  <c r="AI101" i="25"/>
  <c r="AI102" i="25"/>
  <c r="AJ102" i="25" s="1"/>
  <c r="AI103" i="25"/>
  <c r="AJ103" i="25" s="1"/>
  <c r="AI104" i="25"/>
  <c r="AJ104" i="25" s="1"/>
  <c r="AI105" i="25"/>
  <c r="AJ105" i="25" s="1"/>
  <c r="AI106" i="25"/>
  <c r="AJ106" i="25" s="1"/>
  <c r="AI107" i="25"/>
  <c r="AJ107" i="25" s="1"/>
  <c r="AI108" i="25"/>
  <c r="AJ108" i="25" s="1"/>
  <c r="AI109" i="25"/>
  <c r="AJ109" i="25" s="1"/>
  <c r="AI110" i="25"/>
  <c r="AJ110" i="25" s="1"/>
  <c r="AI111" i="25"/>
  <c r="AI112" i="25"/>
  <c r="AI113" i="25"/>
  <c r="AJ113" i="25" s="1"/>
  <c r="AI114" i="25"/>
  <c r="AJ114" i="25" s="1"/>
  <c r="AI115" i="25"/>
  <c r="AJ115" i="25" s="1"/>
  <c r="AI116" i="25"/>
  <c r="AJ116" i="25" s="1"/>
  <c r="AI117" i="25"/>
  <c r="AJ117" i="25" s="1"/>
  <c r="AI118" i="25"/>
  <c r="AJ118" i="25" s="1"/>
  <c r="AI119" i="25"/>
  <c r="AJ119" i="25" s="1"/>
  <c r="AI120" i="25"/>
  <c r="AJ120" i="25" s="1"/>
  <c r="AI121" i="25"/>
  <c r="AJ121" i="25" s="1"/>
  <c r="AI122" i="25"/>
  <c r="AJ122" i="25" s="1"/>
  <c r="AI123" i="25"/>
  <c r="AI124" i="25"/>
  <c r="AI125" i="25"/>
  <c r="AJ125" i="25" s="1"/>
  <c r="AI126" i="25"/>
  <c r="AJ126" i="25" s="1"/>
  <c r="AI127" i="25"/>
  <c r="AJ127" i="25" s="1"/>
  <c r="AI128" i="25"/>
  <c r="AJ128" i="25" s="1"/>
  <c r="AI129" i="25"/>
  <c r="AJ129" i="25" s="1"/>
  <c r="AI130" i="25"/>
  <c r="AI131" i="25"/>
  <c r="AJ131" i="25" s="1"/>
  <c r="AI132" i="25"/>
  <c r="AJ132" i="25" s="1"/>
  <c r="AI133" i="25"/>
  <c r="AJ133" i="25" s="1"/>
  <c r="AI134" i="25"/>
  <c r="AJ134" i="25" s="1"/>
  <c r="AI135" i="25"/>
  <c r="AI136" i="25"/>
  <c r="AI137" i="25"/>
  <c r="AI138" i="25"/>
  <c r="AJ138" i="25" s="1"/>
  <c r="AI139" i="25"/>
  <c r="AJ139" i="25" s="1"/>
  <c r="AI140" i="25"/>
  <c r="AJ140" i="25" s="1"/>
  <c r="AI141" i="25"/>
  <c r="AJ141" i="25" s="1"/>
  <c r="AI142" i="25"/>
  <c r="AJ142" i="25" s="1"/>
  <c r="AI143" i="25"/>
  <c r="AJ143" i="25" s="1"/>
  <c r="AI144" i="25"/>
  <c r="AJ144" i="25" s="1"/>
  <c r="AI145" i="25"/>
  <c r="AJ145" i="25" s="1"/>
  <c r="AI146" i="25"/>
  <c r="AJ146" i="25" s="1"/>
  <c r="AI147" i="25"/>
  <c r="AI148" i="25"/>
  <c r="AI149" i="25"/>
  <c r="AI150" i="25"/>
  <c r="AJ150" i="25" s="1"/>
  <c r="AI151" i="25"/>
  <c r="AJ151" i="25" s="1"/>
  <c r="AI152" i="25"/>
  <c r="AJ152" i="25" s="1"/>
  <c r="AI153" i="25"/>
  <c r="AJ153" i="25" s="1"/>
  <c r="AI154" i="25"/>
  <c r="AJ154" i="25" s="1"/>
  <c r="AI155" i="25"/>
  <c r="AJ155" i="25" s="1"/>
  <c r="AI156" i="25"/>
  <c r="AJ156" i="25" s="1"/>
  <c r="AI157" i="25"/>
  <c r="AJ157" i="25" s="1"/>
  <c r="AI158" i="25"/>
  <c r="AJ158" i="25" s="1"/>
  <c r="AI159" i="25"/>
  <c r="AI160" i="25"/>
  <c r="AI161" i="25"/>
  <c r="AI162" i="25"/>
  <c r="AJ162" i="25" s="1"/>
  <c r="AI163" i="25"/>
  <c r="AJ163" i="25" s="1"/>
  <c r="AI164" i="25"/>
  <c r="AJ164" i="25" s="1"/>
  <c r="AI165" i="25"/>
  <c r="AJ165" i="25" s="1"/>
  <c r="AI166" i="25"/>
  <c r="AJ166" i="25" s="1"/>
  <c r="AI167" i="25"/>
  <c r="AJ167" i="25" s="1"/>
  <c r="AI168" i="25"/>
  <c r="AJ168" i="25" s="1"/>
  <c r="AI169" i="25"/>
  <c r="AJ169" i="25" s="1"/>
  <c r="AI170" i="25"/>
  <c r="AJ170" i="25" s="1"/>
  <c r="AI171" i="25"/>
  <c r="AI172" i="25"/>
  <c r="AI173" i="25"/>
  <c r="AI174" i="25"/>
  <c r="AJ174" i="25" s="1"/>
  <c r="AI175" i="25"/>
  <c r="AI176" i="25"/>
  <c r="AJ176" i="25" s="1"/>
  <c r="AI177" i="25"/>
  <c r="AJ177" i="25" s="1"/>
  <c r="AI178" i="25"/>
  <c r="AJ178" i="25" s="1"/>
  <c r="AI179" i="25"/>
  <c r="AJ179" i="25" s="1"/>
  <c r="AI180" i="25"/>
  <c r="AJ180" i="25" s="1"/>
  <c r="AI181" i="25"/>
  <c r="AJ181" i="25" s="1"/>
  <c r="AI182" i="25"/>
  <c r="AJ182" i="25" s="1"/>
  <c r="AI183" i="25"/>
  <c r="AI184" i="25"/>
  <c r="AI185" i="25"/>
  <c r="AI186" i="25"/>
  <c r="AJ186" i="25" s="1"/>
  <c r="AI187" i="25"/>
  <c r="AJ187" i="25" s="1"/>
  <c r="AI188" i="25"/>
  <c r="AJ188" i="25" s="1"/>
  <c r="AI189" i="25"/>
  <c r="AI190" i="25"/>
  <c r="AJ190" i="25" s="1"/>
  <c r="AI191" i="25"/>
  <c r="AJ191" i="25" s="1"/>
  <c r="AI192" i="25"/>
  <c r="AJ192" i="25" s="1"/>
  <c r="AI193" i="25"/>
  <c r="AJ193" i="25" s="1"/>
  <c r="AI194" i="25"/>
  <c r="AJ194" i="25" s="1"/>
  <c r="AI195" i="25"/>
  <c r="AI196" i="25"/>
  <c r="AI197" i="25"/>
  <c r="AI198" i="25"/>
  <c r="AJ198" i="25" s="1"/>
  <c r="AI199" i="25"/>
  <c r="AJ199" i="25" s="1"/>
  <c r="AI200" i="25"/>
  <c r="AJ200" i="25" s="1"/>
  <c r="AI201" i="25"/>
  <c r="AJ201" i="25" s="1"/>
  <c r="AI202" i="25"/>
  <c r="AJ202" i="25" s="1"/>
  <c r="AI203" i="25"/>
  <c r="AJ203" i="25" s="1"/>
  <c r="AI204" i="25"/>
  <c r="AJ204" i="25" s="1"/>
  <c r="AI205" i="25"/>
  <c r="AJ205" i="25" s="1"/>
  <c r="AI206" i="25"/>
  <c r="AJ206" i="25" s="1"/>
  <c r="AI207" i="25"/>
  <c r="AI208" i="25"/>
  <c r="AI209" i="25"/>
  <c r="AJ209" i="25" s="1"/>
  <c r="AI210" i="25"/>
  <c r="AJ210" i="25" s="1"/>
  <c r="AI211" i="25"/>
  <c r="AJ211" i="25" s="1"/>
  <c r="AI212" i="25"/>
  <c r="AJ212" i="25" s="1"/>
  <c r="AI213" i="25"/>
  <c r="AJ213" i="25" s="1"/>
  <c r="AI214" i="25"/>
  <c r="AJ214" i="25" s="1"/>
  <c r="AI215" i="25"/>
  <c r="AJ215" i="25" s="1"/>
  <c r="AI216" i="25"/>
  <c r="AJ216" i="25" s="1"/>
  <c r="AI217" i="25"/>
  <c r="AJ217" i="25" s="1"/>
  <c r="AI218" i="25"/>
  <c r="AJ218" i="25" s="1"/>
  <c r="AI219" i="25"/>
  <c r="AI220" i="25"/>
  <c r="AI221" i="25"/>
  <c r="AI222" i="25"/>
  <c r="AJ222" i="25" s="1"/>
  <c r="AI223" i="25"/>
  <c r="AJ223" i="25" s="1"/>
  <c r="AI224" i="25"/>
  <c r="AJ224" i="25" s="1"/>
  <c r="AI225" i="25"/>
  <c r="AJ225" i="25" s="1"/>
  <c r="AI226" i="25"/>
  <c r="AJ226" i="25" s="1"/>
  <c r="AI227" i="25"/>
  <c r="AJ227" i="25" s="1"/>
  <c r="AI228" i="25"/>
  <c r="AJ228" i="25" s="1"/>
  <c r="AI229" i="25"/>
  <c r="AJ229" i="25" s="1"/>
  <c r="AI230" i="25"/>
  <c r="AJ230" i="25" s="1"/>
  <c r="AI231" i="25"/>
  <c r="AI232" i="25"/>
  <c r="AI233" i="25"/>
  <c r="AI234" i="25"/>
  <c r="AJ234" i="25" s="1"/>
  <c r="AI235" i="25"/>
  <c r="AJ235" i="25" s="1"/>
  <c r="AI236" i="25"/>
  <c r="AJ236" i="25" s="1"/>
  <c r="AI237" i="25"/>
  <c r="AI238" i="25"/>
  <c r="AI239" i="25"/>
  <c r="AJ239" i="25" s="1"/>
  <c r="AI240" i="25"/>
  <c r="AJ240" i="25" s="1"/>
  <c r="AI241" i="25"/>
  <c r="AJ241" i="25" s="1"/>
  <c r="AI242" i="25"/>
  <c r="AJ242" i="25" s="1"/>
  <c r="AI243" i="25"/>
  <c r="AI244" i="25"/>
  <c r="AI245" i="25"/>
  <c r="AJ245" i="25" s="1"/>
  <c r="AI246" i="25"/>
  <c r="AJ246" i="25" s="1"/>
  <c r="AI247" i="25"/>
  <c r="AI248" i="25"/>
  <c r="AJ248" i="25" s="1"/>
  <c r="AI249" i="25"/>
  <c r="AJ249" i="25" s="1"/>
  <c r="AI250" i="25"/>
  <c r="AJ250" i="25" s="1"/>
  <c r="AI251" i="25"/>
  <c r="AJ251" i="25" s="1"/>
  <c r="AI252" i="25"/>
  <c r="AJ252" i="25" s="1"/>
  <c r="AI253" i="25"/>
  <c r="AJ253" i="25" s="1"/>
  <c r="AI254" i="25"/>
  <c r="AJ254" i="25" s="1"/>
  <c r="AI255" i="25"/>
  <c r="AI256" i="25"/>
  <c r="AI257" i="25"/>
  <c r="AI258" i="25"/>
  <c r="AJ258" i="25" s="1"/>
  <c r="AI259" i="25"/>
  <c r="AJ259" i="25" s="1"/>
  <c r="AI260" i="25"/>
  <c r="AJ260" i="25" s="1"/>
  <c r="AI261" i="25"/>
  <c r="AJ261" i="25" s="1"/>
  <c r="AI262" i="25"/>
  <c r="AJ262" i="25" s="1"/>
  <c r="AI263" i="25"/>
  <c r="AJ263" i="25" s="1"/>
  <c r="AI264" i="25"/>
  <c r="AJ264" i="25" s="1"/>
  <c r="AI265" i="25"/>
  <c r="AJ265" i="25" s="1"/>
  <c r="AI266" i="25"/>
  <c r="AJ266" i="25" s="1"/>
  <c r="AI267" i="25"/>
  <c r="AI268" i="25"/>
  <c r="AI269" i="25"/>
  <c r="AI270" i="25"/>
  <c r="AJ270" i="25" s="1"/>
  <c r="AI271" i="25"/>
  <c r="AJ271" i="25" s="1"/>
  <c r="AI272" i="25"/>
  <c r="AJ272" i="25" s="1"/>
  <c r="AI273" i="25"/>
  <c r="AI274" i="25"/>
  <c r="AJ274" i="25" s="1"/>
  <c r="AI275" i="25"/>
  <c r="AJ275" i="25" s="1"/>
  <c r="AI276" i="25"/>
  <c r="AJ276" i="25" s="1"/>
  <c r="AI277" i="25"/>
  <c r="AJ277" i="25" s="1"/>
  <c r="AI278" i="25"/>
  <c r="AJ278" i="25" s="1"/>
  <c r="AI279" i="25"/>
  <c r="AI280" i="25"/>
  <c r="AI281" i="25"/>
  <c r="AI282" i="25"/>
  <c r="AJ282" i="25" s="1"/>
  <c r="AI283" i="25"/>
  <c r="AJ283" i="25" s="1"/>
  <c r="AI284" i="25"/>
  <c r="AJ284" i="25" s="1"/>
  <c r="AI285" i="25"/>
  <c r="AJ285" i="25" s="1"/>
  <c r="AI286" i="25"/>
  <c r="AJ286" i="25" s="1"/>
  <c r="AI287" i="25"/>
  <c r="AJ287" i="25" s="1"/>
  <c r="AI288" i="25"/>
  <c r="AJ288" i="25" s="1"/>
  <c r="AI289" i="25"/>
  <c r="AJ289" i="25" s="1"/>
  <c r="AI290" i="25"/>
  <c r="AJ290" i="25" s="1"/>
  <c r="AI291" i="25"/>
  <c r="AI292" i="25"/>
  <c r="AI293" i="25"/>
  <c r="AI294" i="25"/>
  <c r="AJ294" i="25" s="1"/>
  <c r="AI295" i="25"/>
  <c r="AJ295" i="25" s="1"/>
  <c r="AI296" i="25"/>
  <c r="AJ296" i="25" s="1"/>
  <c r="AI297" i="25"/>
  <c r="AJ297" i="25" s="1"/>
  <c r="AI298" i="25"/>
  <c r="AJ298" i="25" s="1"/>
  <c r="AI299" i="25"/>
  <c r="AJ299" i="25" s="1"/>
  <c r="AI300" i="25"/>
  <c r="AJ300" i="25" s="1"/>
  <c r="AI301" i="25"/>
  <c r="AJ301" i="25" s="1"/>
  <c r="AI302" i="25"/>
  <c r="AJ302" i="25" s="1"/>
  <c r="AI303" i="25"/>
  <c r="AI304" i="25"/>
  <c r="AI305" i="25"/>
  <c r="AI306" i="25"/>
  <c r="AJ306" i="25" s="1"/>
  <c r="AI307" i="25"/>
  <c r="AJ307" i="25" s="1"/>
  <c r="AI308" i="25"/>
  <c r="AJ308" i="25" s="1"/>
  <c r="AI309" i="25"/>
  <c r="AI310" i="25"/>
  <c r="AI311" i="25"/>
  <c r="AI312" i="25"/>
  <c r="AJ312" i="25" s="1"/>
  <c r="AI313" i="25"/>
  <c r="AJ313" i="25" s="1"/>
  <c r="AI314" i="25"/>
  <c r="AJ314" i="25" s="1"/>
  <c r="AI315" i="25"/>
  <c r="AI316" i="25"/>
  <c r="AI317" i="25"/>
  <c r="AI318" i="25"/>
  <c r="AJ318" i="25" s="1"/>
  <c r="AI319" i="25"/>
  <c r="AJ319" i="25" s="1"/>
  <c r="AI320" i="25"/>
  <c r="AJ320" i="25" s="1"/>
  <c r="AI321" i="25"/>
  <c r="AJ321" i="25" s="1"/>
  <c r="AI322" i="25"/>
  <c r="AJ322" i="25" s="1"/>
  <c r="AI323" i="25"/>
  <c r="AJ323" i="25" s="1"/>
  <c r="AI324" i="25"/>
  <c r="AJ324" i="25" s="1"/>
  <c r="AI325" i="25"/>
  <c r="AJ325" i="25" s="1"/>
  <c r="AI326" i="25"/>
  <c r="AJ326" i="25" s="1"/>
  <c r="AI327" i="25"/>
  <c r="AI328" i="25"/>
  <c r="AI329" i="25"/>
  <c r="AI330" i="25"/>
  <c r="AJ330" i="25" s="1"/>
  <c r="AI331" i="25"/>
  <c r="AJ331" i="25" s="1"/>
  <c r="AI332" i="25"/>
  <c r="AJ332" i="25" s="1"/>
  <c r="AI333" i="25"/>
  <c r="AI334" i="25"/>
  <c r="AJ334" i="25" s="1"/>
  <c r="AI335" i="25"/>
  <c r="AI336" i="25"/>
  <c r="AJ336" i="25" s="1"/>
  <c r="AI337" i="25"/>
  <c r="AJ337" i="25" s="1"/>
  <c r="AI338" i="25"/>
  <c r="AJ338" i="25" s="1"/>
  <c r="AI339" i="25"/>
  <c r="AI340" i="25"/>
  <c r="AI341" i="25"/>
  <c r="AJ341" i="25" s="1"/>
  <c r="AI342" i="25"/>
  <c r="AJ342" i="25" s="1"/>
  <c r="AI343" i="25"/>
  <c r="AJ343" i="25" s="1"/>
  <c r="AI344" i="25"/>
  <c r="AJ344" i="25" s="1"/>
  <c r="AI345" i="25"/>
  <c r="AJ345" i="25" s="1"/>
  <c r="AI346" i="25"/>
  <c r="AJ346" i="25" s="1"/>
  <c r="AI347" i="25"/>
  <c r="AJ347" i="25" s="1"/>
  <c r="AI348" i="25"/>
  <c r="AJ348" i="25" s="1"/>
  <c r="AI349" i="25"/>
  <c r="AJ349" i="25" s="1"/>
  <c r="AI350" i="25"/>
  <c r="AJ350" i="25" s="1"/>
  <c r="AI351" i="25"/>
  <c r="AI352" i="25"/>
  <c r="AI353" i="25"/>
  <c r="AI354" i="25"/>
  <c r="AJ354" i="25" s="1"/>
  <c r="AI355" i="25"/>
  <c r="AJ355" i="25" s="1"/>
  <c r="AI356" i="25"/>
  <c r="AJ356" i="25" s="1"/>
  <c r="AI357" i="25"/>
  <c r="AJ357" i="25" s="1"/>
  <c r="AI358" i="25"/>
  <c r="AJ358" i="25" s="1"/>
  <c r="AI359" i="25"/>
  <c r="AJ359" i="25" s="1"/>
  <c r="AI360" i="25"/>
  <c r="AJ360" i="25" s="1"/>
  <c r="AI361" i="25"/>
  <c r="AJ361" i="25" s="1"/>
  <c r="AI362" i="25"/>
  <c r="AJ362" i="25" s="1"/>
  <c r="AI363" i="25"/>
  <c r="AI364" i="25"/>
  <c r="AI365" i="25"/>
  <c r="AJ365" i="25" s="1"/>
  <c r="AI366" i="25"/>
  <c r="AJ366" i="25" s="1"/>
  <c r="AI367" i="25"/>
  <c r="AJ367" i="25" s="1"/>
  <c r="AI368" i="25"/>
  <c r="AJ368" i="25" s="1"/>
  <c r="AI369" i="25"/>
  <c r="AJ369" i="25" s="1"/>
  <c r="AI370" i="25"/>
  <c r="AJ370" i="25" s="1"/>
  <c r="AI371" i="25"/>
  <c r="AJ371" i="25" s="1"/>
  <c r="AI372" i="25"/>
  <c r="AJ372" i="25" s="1"/>
  <c r="AI373" i="25"/>
  <c r="AJ373" i="25" s="1"/>
  <c r="AI374" i="25"/>
  <c r="AJ374" i="25" s="1"/>
  <c r="AI375" i="25"/>
  <c r="AI376" i="25"/>
  <c r="AI377" i="25"/>
  <c r="AJ377" i="25" s="1"/>
  <c r="AI378" i="25"/>
  <c r="AJ378" i="25" s="1"/>
  <c r="AI379" i="25"/>
  <c r="AJ379" i="25" s="1"/>
  <c r="AI380" i="25"/>
  <c r="AJ380" i="25" s="1"/>
  <c r="AI381" i="25"/>
  <c r="AJ381" i="25" s="1"/>
  <c r="AI382" i="25"/>
  <c r="AJ382" i="25" s="1"/>
  <c r="AI383" i="25"/>
  <c r="AJ383" i="25" s="1"/>
  <c r="AI384" i="25"/>
  <c r="AJ384" i="25" s="1"/>
  <c r="AI385" i="25"/>
  <c r="AJ385" i="25" s="1"/>
  <c r="AI386" i="25"/>
  <c r="AJ386" i="25" s="1"/>
  <c r="AI387" i="25"/>
  <c r="AI388" i="25"/>
  <c r="AI389" i="25"/>
  <c r="AI390" i="25"/>
  <c r="AJ390" i="25" s="1"/>
  <c r="AI391" i="25"/>
  <c r="AJ391" i="25" s="1"/>
  <c r="AI392" i="25"/>
  <c r="AJ392" i="25" s="1"/>
  <c r="AI393" i="25"/>
  <c r="AI394" i="25"/>
  <c r="AJ394" i="25" s="1"/>
  <c r="AI395" i="25"/>
  <c r="AJ395" i="25" s="1"/>
  <c r="AI396" i="25"/>
  <c r="AJ396" i="25" s="1"/>
  <c r="AI397" i="25"/>
  <c r="AJ397" i="25" s="1"/>
  <c r="AI398" i="25"/>
  <c r="AJ398" i="25" s="1"/>
  <c r="AI399" i="25"/>
  <c r="AI400" i="25"/>
  <c r="AI401" i="25"/>
  <c r="AJ401" i="25" s="1"/>
  <c r="AI402" i="25"/>
  <c r="AJ402" i="25" s="1"/>
  <c r="AI403" i="25"/>
  <c r="AJ403" i="25" s="1"/>
  <c r="AI404" i="25"/>
  <c r="AJ404" i="25" s="1"/>
  <c r="AI405" i="25"/>
  <c r="AJ405" i="25" s="1"/>
  <c r="AI406" i="25"/>
  <c r="AJ406" i="25" s="1"/>
  <c r="AI407" i="25"/>
  <c r="AJ407" i="25" s="1"/>
  <c r="AI408" i="25"/>
  <c r="AJ408" i="25" s="1"/>
  <c r="AI409" i="25"/>
  <c r="AJ409" i="25" s="1"/>
  <c r="AI410" i="25"/>
  <c r="AJ410" i="25" s="1"/>
  <c r="AI411" i="25"/>
  <c r="AI412" i="25"/>
  <c r="AI413" i="25"/>
  <c r="AI414" i="25"/>
  <c r="AJ414" i="25" s="1"/>
  <c r="AI415" i="25"/>
  <c r="AJ415" i="25" s="1"/>
  <c r="AI416" i="25"/>
  <c r="AJ416" i="25" s="1"/>
  <c r="AI417" i="25"/>
  <c r="AI418" i="25"/>
  <c r="AI419" i="25"/>
  <c r="AJ419" i="25" s="1"/>
  <c r="AI420" i="25"/>
  <c r="AJ420" i="25" s="1"/>
  <c r="AI421" i="25"/>
  <c r="AJ421" i="25" s="1"/>
  <c r="AI422" i="25"/>
  <c r="AJ422" i="25" s="1"/>
  <c r="AI423" i="25"/>
  <c r="AI424" i="25"/>
  <c r="AI425" i="25"/>
  <c r="AI426" i="25"/>
  <c r="AJ426" i="25" s="1"/>
  <c r="AI427" i="25"/>
  <c r="AJ427" i="25" s="1"/>
  <c r="AI428" i="25"/>
  <c r="AJ428" i="25" s="1"/>
  <c r="AI429" i="25"/>
  <c r="AJ429" i="25" s="1"/>
  <c r="AI430" i="25"/>
  <c r="AJ430" i="25" s="1"/>
  <c r="AI431" i="25"/>
  <c r="AJ431" i="25" s="1"/>
  <c r="AI432" i="25"/>
  <c r="AJ432" i="25" s="1"/>
  <c r="AI433" i="25"/>
  <c r="AJ433" i="25" s="1"/>
  <c r="AI434" i="25"/>
  <c r="AJ434" i="25" s="1"/>
  <c r="AI435" i="25"/>
  <c r="AI436" i="25"/>
  <c r="AI437" i="25"/>
  <c r="AI438" i="25"/>
  <c r="AJ438" i="25" s="1"/>
  <c r="AI439" i="25"/>
  <c r="AJ439" i="25" s="1"/>
  <c r="AI440" i="25"/>
  <c r="AJ440" i="25" s="1"/>
  <c r="AI441" i="25"/>
  <c r="AJ441" i="25" s="1"/>
  <c r="AI442" i="25"/>
  <c r="AJ442" i="25" s="1"/>
  <c r="AI443" i="25"/>
  <c r="AJ443" i="25" s="1"/>
  <c r="AI444" i="25"/>
  <c r="AJ444" i="25" s="1"/>
  <c r="AI445" i="25"/>
  <c r="AJ445" i="25" s="1"/>
  <c r="AI446" i="25"/>
  <c r="AJ446" i="25" s="1"/>
  <c r="AI447" i="25"/>
  <c r="AI448" i="25"/>
  <c r="AI449" i="25"/>
  <c r="AI450" i="25"/>
  <c r="AJ450" i="25" s="1"/>
  <c r="AI451" i="25"/>
  <c r="AJ451" i="25" s="1"/>
  <c r="AI452" i="25"/>
  <c r="AJ452" i="25" s="1"/>
  <c r="AI453" i="25"/>
  <c r="AJ453" i="25" s="1"/>
  <c r="AI454" i="25"/>
  <c r="AJ454" i="25" s="1"/>
  <c r="AI455" i="25"/>
  <c r="AJ455" i="25" s="1"/>
  <c r="AI456" i="25"/>
  <c r="AJ456" i="25" s="1"/>
  <c r="AI457" i="25"/>
  <c r="AJ457" i="25" s="1"/>
  <c r="AI458" i="25"/>
  <c r="AJ458" i="25" s="1"/>
  <c r="AI459" i="25"/>
  <c r="AI460" i="25"/>
  <c r="AI461" i="25"/>
  <c r="AI462" i="25"/>
  <c r="AJ462" i="25" s="1"/>
  <c r="AI463" i="25"/>
  <c r="AJ463" i="25" s="1"/>
  <c r="AI464" i="25"/>
  <c r="AJ464" i="25" s="1"/>
  <c r="AI465" i="25"/>
  <c r="AI466" i="25"/>
  <c r="AJ466" i="25" s="1"/>
  <c r="AI467" i="25"/>
  <c r="AJ467" i="25" s="1"/>
  <c r="AI468" i="25"/>
  <c r="AJ468" i="25" s="1"/>
  <c r="AI469" i="25"/>
  <c r="AJ469" i="25" s="1"/>
  <c r="AI470" i="25"/>
  <c r="AJ470" i="25" s="1"/>
  <c r="AI471" i="25"/>
  <c r="AI472" i="25"/>
  <c r="AI473" i="25"/>
  <c r="AI474" i="25"/>
  <c r="AJ474" i="25" s="1"/>
  <c r="AI475" i="25"/>
  <c r="AI476" i="25"/>
  <c r="AJ476" i="25" s="1"/>
  <c r="AI477" i="25"/>
  <c r="AJ477" i="25" s="1"/>
  <c r="AI478" i="25"/>
  <c r="AJ478" i="25" s="1"/>
  <c r="AI479" i="25"/>
  <c r="AJ479" i="25" s="1"/>
  <c r="AI480" i="25"/>
  <c r="AJ480" i="25" s="1"/>
  <c r="AI481" i="25"/>
  <c r="AJ481" i="25" s="1"/>
  <c r="AI482" i="25"/>
  <c r="AJ482" i="25" s="1"/>
  <c r="AI483" i="25"/>
  <c r="AI484" i="25"/>
  <c r="AI485" i="25"/>
  <c r="AJ485" i="25" s="1"/>
  <c r="AI486" i="25"/>
  <c r="AJ486" i="25" s="1"/>
  <c r="AI487" i="25"/>
  <c r="AJ487" i="25" s="1"/>
  <c r="AI488" i="25"/>
  <c r="AJ488" i="25" s="1"/>
  <c r="AI489" i="25"/>
  <c r="AJ489" i="25" s="1"/>
  <c r="AI490" i="25"/>
  <c r="AJ490" i="25" s="1"/>
  <c r="AI491" i="25"/>
  <c r="AJ491" i="25" s="1"/>
  <c r="AI492" i="25"/>
  <c r="AJ492" i="25" s="1"/>
  <c r="AI493" i="25"/>
  <c r="AJ493" i="25" s="1"/>
  <c r="AI494" i="25"/>
  <c r="AJ494" i="25" s="1"/>
  <c r="AI495" i="25"/>
  <c r="AI496" i="25"/>
  <c r="AI497" i="25"/>
  <c r="AI498" i="25"/>
  <c r="AJ498" i="25" s="1"/>
  <c r="AI499" i="25"/>
  <c r="AJ499" i="25" s="1"/>
  <c r="AI500" i="25"/>
  <c r="AJ500" i="25" s="1"/>
  <c r="AI501" i="25"/>
  <c r="AI502" i="25"/>
  <c r="AI503" i="25"/>
  <c r="AJ503" i="25" s="1"/>
  <c r="AI504" i="25"/>
  <c r="AJ504" i="25" s="1"/>
  <c r="AI505" i="25"/>
  <c r="AJ505" i="25" s="1"/>
  <c r="AI506" i="25"/>
  <c r="AJ506" i="25" s="1"/>
  <c r="AI507" i="25"/>
  <c r="AI508" i="25"/>
  <c r="AI509" i="25"/>
  <c r="AI510" i="25"/>
  <c r="AJ510" i="25" s="1"/>
  <c r="AI511" i="25"/>
  <c r="AJ511" i="25" s="1"/>
  <c r="AI512" i="25"/>
  <c r="AJ512" i="25" s="1"/>
  <c r="AI513" i="25"/>
  <c r="AJ513" i="25" s="1"/>
  <c r="AI514" i="25"/>
  <c r="AJ514" i="25" s="1"/>
  <c r="AI515" i="25"/>
  <c r="AJ515" i="25" s="1"/>
  <c r="AI516" i="25"/>
  <c r="AJ516" i="25" s="1"/>
  <c r="AI517" i="25"/>
  <c r="AJ517" i="25" s="1"/>
  <c r="AI518" i="25"/>
  <c r="AJ518" i="25" s="1"/>
  <c r="AI519" i="25"/>
  <c r="AI520" i="25"/>
  <c r="AI521" i="25"/>
  <c r="AI522" i="25"/>
  <c r="AJ522" i="25" s="1"/>
  <c r="AI523" i="25"/>
  <c r="AJ523" i="25" s="1"/>
  <c r="AI524" i="25"/>
  <c r="AJ524" i="25" s="1"/>
  <c r="AI525" i="25"/>
  <c r="AJ525" i="25" s="1"/>
  <c r="AI526" i="25"/>
  <c r="AJ526" i="25" s="1"/>
  <c r="AI527" i="25"/>
  <c r="AJ527" i="25" s="1"/>
  <c r="AI528" i="25"/>
  <c r="AJ528" i="25" s="1"/>
  <c r="AI529" i="25"/>
  <c r="AJ529" i="25" s="1"/>
  <c r="AI530" i="25"/>
  <c r="AJ530" i="25" s="1"/>
  <c r="AI531" i="25"/>
  <c r="AI532" i="25"/>
  <c r="AI533" i="25"/>
  <c r="AI534" i="25"/>
  <c r="AJ534" i="25" s="1"/>
  <c r="AI535" i="25"/>
  <c r="AJ535" i="25" s="1"/>
  <c r="AI536" i="25"/>
  <c r="AJ536" i="25" s="1"/>
  <c r="AI537" i="25"/>
  <c r="AI538" i="25"/>
  <c r="AJ538" i="25" s="1"/>
  <c r="AI539" i="25"/>
  <c r="AJ539" i="25" s="1"/>
  <c r="AI540" i="25"/>
  <c r="AJ540" i="25" s="1"/>
  <c r="AI541" i="25"/>
  <c r="AJ541" i="25" s="1"/>
  <c r="AI542" i="25"/>
  <c r="AJ542" i="25" s="1"/>
  <c r="AI543" i="25"/>
  <c r="AI544" i="25"/>
  <c r="AI545" i="25"/>
  <c r="AJ545" i="25" s="1"/>
  <c r="AI546" i="25"/>
  <c r="AJ546" i="25" s="1"/>
  <c r="AI547" i="25"/>
  <c r="AJ547" i="25" s="1"/>
  <c r="AI548" i="25"/>
  <c r="AJ548" i="25" s="1"/>
  <c r="AI549" i="25"/>
  <c r="AJ549" i="25" s="1"/>
  <c r="AI550" i="25"/>
  <c r="AJ550" i="25" s="1"/>
  <c r="AI551" i="25"/>
  <c r="AJ551" i="25" s="1"/>
  <c r="AI552" i="25"/>
  <c r="AJ552" i="25" s="1"/>
  <c r="AI553" i="25"/>
  <c r="AJ553" i="25" s="1"/>
  <c r="AI554" i="25"/>
  <c r="AJ554" i="25" s="1"/>
  <c r="AI555" i="25"/>
  <c r="AI556" i="25"/>
  <c r="AI557" i="25"/>
  <c r="AI558" i="25"/>
  <c r="AJ558" i="25" s="1"/>
  <c r="AI559" i="25"/>
  <c r="AJ559" i="25" s="1"/>
  <c r="AI560" i="25"/>
  <c r="AJ560" i="25" s="1"/>
  <c r="AI561" i="25"/>
  <c r="AJ561" i="25" s="1"/>
  <c r="AI562" i="25"/>
  <c r="AJ562" i="25" s="1"/>
  <c r="AI563" i="25"/>
  <c r="AJ563" i="25" s="1"/>
  <c r="AI564" i="25"/>
  <c r="AJ564" i="25" s="1"/>
  <c r="AI565" i="25"/>
  <c r="AJ565" i="25" s="1"/>
  <c r="AI566" i="25"/>
  <c r="AJ566" i="25" s="1"/>
  <c r="AI567" i="25"/>
  <c r="AI568" i="25"/>
  <c r="AI569" i="25"/>
  <c r="AI570" i="25"/>
  <c r="AJ570" i="25" s="1"/>
  <c r="AI571" i="25"/>
  <c r="AJ571" i="25" s="1"/>
  <c r="AI572" i="25"/>
  <c r="AJ572" i="25" s="1"/>
  <c r="AI573" i="25"/>
  <c r="AI574" i="25"/>
  <c r="AI575" i="25"/>
  <c r="AJ575" i="25" s="1"/>
  <c r="AI576" i="25"/>
  <c r="AJ576" i="25" s="1"/>
  <c r="AI577" i="25"/>
  <c r="AJ577" i="25" s="1"/>
  <c r="AI578" i="25"/>
  <c r="AJ578" i="25" s="1"/>
  <c r="AI579" i="25"/>
  <c r="AI580" i="25"/>
  <c r="AI581" i="25"/>
  <c r="AI582" i="25"/>
  <c r="AJ582" i="25" s="1"/>
  <c r="AI583" i="25"/>
  <c r="AJ583" i="25" s="1"/>
  <c r="AI584" i="25"/>
  <c r="AJ584" i="25" s="1"/>
  <c r="AI585" i="25"/>
  <c r="AJ585" i="25" s="1"/>
  <c r="AI586" i="25"/>
  <c r="AJ586" i="25" s="1"/>
  <c r="AI587" i="25"/>
  <c r="AJ587" i="25" s="1"/>
  <c r="AI588" i="25"/>
  <c r="AJ588" i="25" s="1"/>
  <c r="AI589" i="25"/>
  <c r="AJ589" i="25" s="1"/>
  <c r="AI590" i="25"/>
  <c r="AJ590" i="25" s="1"/>
  <c r="AI591" i="25"/>
  <c r="AI592" i="25"/>
  <c r="AI593" i="25"/>
  <c r="AI594" i="25"/>
  <c r="AJ594" i="25" s="1"/>
  <c r="AI595" i="25"/>
  <c r="AI596" i="25"/>
  <c r="AJ596" i="25" s="1"/>
  <c r="AI597" i="25"/>
  <c r="AI598" i="25"/>
  <c r="AI599" i="25"/>
  <c r="AJ599" i="25" s="1"/>
  <c r="AI600" i="25"/>
  <c r="AJ600" i="25" s="1"/>
  <c r="AI601" i="25"/>
  <c r="AJ601" i="25" s="1"/>
  <c r="AI602" i="25"/>
  <c r="AJ602" i="25" s="1"/>
  <c r="AI603" i="25"/>
  <c r="AI604" i="25"/>
  <c r="AI605" i="25"/>
  <c r="AI606" i="25"/>
  <c r="AJ606" i="25" s="1"/>
  <c r="AI607" i="25"/>
  <c r="AJ607" i="25" s="1"/>
  <c r="AI608" i="25"/>
  <c r="AJ608" i="25" s="1"/>
  <c r="AI609" i="25"/>
  <c r="AJ609" i="25" s="1"/>
  <c r="AI610" i="25"/>
  <c r="AJ610" i="25" s="1"/>
  <c r="AI611" i="25"/>
  <c r="AJ611" i="25" s="1"/>
  <c r="AI612" i="25"/>
  <c r="AJ612" i="25" s="1"/>
  <c r="AI613" i="25"/>
  <c r="AJ613" i="25" s="1"/>
  <c r="AI614" i="25"/>
  <c r="AJ614" i="25" s="1"/>
  <c r="AI615" i="25"/>
  <c r="AI616" i="25"/>
  <c r="AI617" i="25"/>
  <c r="AI618" i="25"/>
  <c r="AJ618" i="25" s="1"/>
  <c r="AI619" i="25"/>
  <c r="AJ619" i="25" s="1"/>
  <c r="AI620" i="25"/>
  <c r="AJ620" i="25" s="1"/>
  <c r="AI621" i="25"/>
  <c r="AJ621" i="25" s="1"/>
  <c r="AI622" i="25"/>
  <c r="AJ622" i="25" s="1"/>
  <c r="AI623" i="25"/>
  <c r="AJ623" i="25" s="1"/>
  <c r="AI624" i="25"/>
  <c r="AJ624" i="25" s="1"/>
  <c r="AI625" i="25"/>
  <c r="AJ625" i="25" s="1"/>
  <c r="AI626" i="25"/>
  <c r="AJ626" i="25" s="1"/>
  <c r="AI627" i="25"/>
  <c r="AI628" i="25"/>
  <c r="AI629" i="25"/>
  <c r="AJ629" i="25" s="1"/>
  <c r="AI630" i="25"/>
  <c r="AJ630" i="25" s="1"/>
  <c r="AI631" i="25"/>
  <c r="AJ631" i="25" s="1"/>
  <c r="AI632" i="25"/>
  <c r="AJ632" i="25" s="1"/>
  <c r="AI633" i="25"/>
  <c r="AJ633" i="25" s="1"/>
  <c r="AI634" i="25"/>
  <c r="AJ634" i="25" s="1"/>
  <c r="AI635" i="25"/>
  <c r="AJ635" i="25" s="1"/>
  <c r="AI636" i="25"/>
  <c r="AJ636" i="25" s="1"/>
  <c r="AI637" i="25"/>
  <c r="AJ637" i="25" s="1"/>
  <c r="AI638" i="25"/>
  <c r="AJ638" i="25" s="1"/>
  <c r="AI639" i="25"/>
  <c r="AI640" i="25"/>
  <c r="AI641" i="25"/>
  <c r="AI642" i="25"/>
  <c r="AJ642" i="25" s="1"/>
  <c r="AI643" i="25"/>
  <c r="AJ643" i="25" s="1"/>
  <c r="AI644" i="25"/>
  <c r="AJ644" i="25" s="1"/>
  <c r="AI645" i="25"/>
  <c r="AI646" i="25"/>
  <c r="AJ646" i="25" s="1"/>
  <c r="AI647" i="25"/>
  <c r="AJ647" i="25" s="1"/>
  <c r="AI648" i="25"/>
  <c r="AJ648" i="25" s="1"/>
  <c r="AI649" i="25"/>
  <c r="AJ649" i="25" s="1"/>
  <c r="AI650" i="25"/>
  <c r="AJ650" i="25" s="1"/>
  <c r="AI651" i="25"/>
  <c r="AI652" i="25"/>
  <c r="AI653" i="25"/>
  <c r="AI654" i="25"/>
  <c r="AJ654" i="25" s="1"/>
  <c r="AI655" i="25"/>
  <c r="AJ655" i="25" s="1"/>
  <c r="AI656" i="25"/>
  <c r="AJ656" i="25" s="1"/>
  <c r="AI657" i="25"/>
  <c r="AJ657" i="25" s="1"/>
  <c r="AI658" i="25"/>
  <c r="AJ658" i="25" s="1"/>
  <c r="AI659" i="25"/>
  <c r="AJ659" i="25" s="1"/>
  <c r="AI660" i="25"/>
  <c r="AJ660" i="25" s="1"/>
  <c r="AI661" i="25"/>
  <c r="AJ661" i="25" s="1"/>
  <c r="AI662" i="25"/>
  <c r="AJ662" i="25" s="1"/>
  <c r="AI663" i="25"/>
  <c r="AI664" i="25"/>
  <c r="AI665" i="25"/>
  <c r="AI666" i="25"/>
  <c r="AJ666" i="25" s="1"/>
  <c r="AI667" i="25"/>
  <c r="AJ667" i="25" s="1"/>
  <c r="AI668" i="25"/>
  <c r="AJ668" i="25" s="1"/>
  <c r="AI669" i="25"/>
  <c r="AJ669" i="25" s="1"/>
  <c r="AI670" i="25"/>
  <c r="AJ670" i="25" s="1"/>
  <c r="AI671" i="25"/>
  <c r="AJ671" i="25" s="1"/>
  <c r="AI672" i="25"/>
  <c r="AJ672" i="25" s="1"/>
  <c r="AI673" i="25"/>
  <c r="AJ673" i="25" s="1"/>
  <c r="AI674" i="25"/>
  <c r="AJ674" i="25" s="1"/>
  <c r="AI675" i="25"/>
  <c r="AI676" i="25"/>
  <c r="AI677" i="25"/>
  <c r="AI678" i="25"/>
  <c r="AJ678" i="25" s="1"/>
  <c r="AI679" i="25"/>
  <c r="AJ679" i="25" s="1"/>
  <c r="AI680" i="25"/>
  <c r="AJ680" i="25" s="1"/>
  <c r="AI681" i="25"/>
  <c r="AI682" i="25"/>
  <c r="AJ682" i="25" s="1"/>
  <c r="AI683" i="25"/>
  <c r="AJ683" i="25" s="1"/>
  <c r="AI684" i="25"/>
  <c r="AJ684" i="25" s="1"/>
  <c r="AI685" i="25"/>
  <c r="AJ685" i="25" s="1"/>
  <c r="AI686" i="25"/>
  <c r="AJ686" i="25" s="1"/>
  <c r="AI687" i="25"/>
  <c r="AI688" i="25"/>
  <c r="AI689" i="25"/>
  <c r="AJ689" i="25" s="1"/>
  <c r="AI690" i="25"/>
  <c r="AJ690" i="25" s="1"/>
  <c r="AI691" i="25"/>
  <c r="AJ691" i="25" s="1"/>
  <c r="AI692" i="25"/>
  <c r="AJ692" i="25" s="1"/>
  <c r="AI693" i="25"/>
  <c r="AJ693" i="25" s="1"/>
  <c r="AI694" i="25"/>
  <c r="AJ694" i="25" s="1"/>
  <c r="AI695" i="25"/>
  <c r="AJ695" i="25" s="1"/>
  <c r="AI696" i="25"/>
  <c r="AJ696" i="25" s="1"/>
  <c r="AI697" i="25"/>
  <c r="AJ697" i="25" s="1"/>
  <c r="AI698" i="25"/>
  <c r="AJ698" i="25" s="1"/>
  <c r="AI699" i="25"/>
  <c r="AI700" i="25"/>
  <c r="AI701" i="25"/>
  <c r="AI702" i="25"/>
  <c r="AJ702" i="25" s="1"/>
  <c r="AI703" i="25"/>
  <c r="AI704" i="25"/>
  <c r="AJ704" i="25" s="1"/>
  <c r="AI705" i="25"/>
  <c r="AJ705" i="25" s="1"/>
  <c r="AI706" i="25"/>
  <c r="AJ706" i="25" s="1"/>
  <c r="AI707" i="25"/>
  <c r="AJ707" i="25" s="1"/>
  <c r="AI708" i="25"/>
  <c r="AJ708" i="25" s="1"/>
  <c r="AI709" i="25"/>
  <c r="AJ709" i="25" s="1"/>
  <c r="AI710" i="25"/>
  <c r="AJ710" i="25" s="1"/>
  <c r="AI711" i="25"/>
  <c r="AI712" i="25"/>
  <c r="AI713" i="25"/>
  <c r="AJ713" i="25" s="1"/>
  <c r="AI714" i="25"/>
  <c r="AJ714" i="25" s="1"/>
  <c r="AI715" i="25"/>
  <c r="AJ715" i="25" s="1"/>
  <c r="AI716" i="25"/>
  <c r="AJ716" i="25" s="1"/>
  <c r="AI717" i="25"/>
  <c r="AJ717" i="25" s="1"/>
  <c r="AI718" i="25"/>
  <c r="AJ718" i="25" s="1"/>
  <c r="AI719" i="25"/>
  <c r="AJ719" i="25" s="1"/>
  <c r="AI720" i="25"/>
  <c r="AJ720" i="25" s="1"/>
  <c r="AI721" i="25"/>
  <c r="AJ721" i="25" s="1"/>
  <c r="AI722" i="25"/>
  <c r="AJ722" i="25" s="1"/>
  <c r="AI723" i="25"/>
  <c r="AI724" i="25"/>
  <c r="AI725" i="25"/>
  <c r="AI726" i="25"/>
  <c r="AJ726" i="25" s="1"/>
  <c r="AI727" i="25"/>
  <c r="AJ727" i="25" s="1"/>
  <c r="AI728" i="25"/>
  <c r="AJ728" i="25" s="1"/>
  <c r="AI729" i="25"/>
  <c r="AI730" i="25"/>
  <c r="AJ730" i="25" s="1"/>
  <c r="AI731" i="25"/>
  <c r="AJ731" i="25" s="1"/>
  <c r="AI732" i="25"/>
  <c r="AJ732" i="25" s="1"/>
  <c r="AI733" i="25"/>
  <c r="AJ733" i="25" s="1"/>
  <c r="AI734" i="25"/>
  <c r="AJ734" i="25" s="1"/>
  <c r="AI735" i="25"/>
  <c r="AI736" i="25"/>
  <c r="AI737" i="25"/>
  <c r="AI738" i="25"/>
  <c r="AJ738" i="25" s="1"/>
  <c r="AI739" i="25"/>
  <c r="AJ739" i="25" s="1"/>
  <c r="AI740" i="25"/>
  <c r="AJ740" i="25" s="1"/>
  <c r="AI741" i="25"/>
  <c r="AJ741" i="25" s="1"/>
  <c r="AI742" i="25"/>
  <c r="AJ742" i="25" s="1"/>
  <c r="AI743" i="25"/>
  <c r="AJ743" i="25" s="1"/>
  <c r="AI744" i="25"/>
  <c r="AJ744" i="25" s="1"/>
  <c r="AI745" i="25"/>
  <c r="AJ745" i="25" s="1"/>
  <c r="AI746" i="25"/>
  <c r="AJ746" i="25" s="1"/>
  <c r="AI747" i="25"/>
  <c r="AI748" i="25"/>
  <c r="AI749" i="25"/>
  <c r="AJ749" i="25" s="1"/>
  <c r="AI750" i="25"/>
  <c r="AJ750" i="25" s="1"/>
  <c r="AI751" i="25"/>
  <c r="AJ751" i="25" s="1"/>
  <c r="AI752" i="25"/>
  <c r="AJ752" i="25" s="1"/>
  <c r="AI753" i="25"/>
  <c r="AJ753" i="25" s="1"/>
  <c r="AI754" i="25"/>
  <c r="AJ754" i="25" s="1"/>
  <c r="AI755" i="25"/>
  <c r="AJ755" i="25" s="1"/>
  <c r="AI756" i="25"/>
  <c r="AJ756" i="25" s="1"/>
  <c r="AI757" i="25"/>
  <c r="AJ757" i="25" s="1"/>
  <c r="AI758" i="25"/>
  <c r="AJ758" i="25" s="1"/>
  <c r="AI759" i="25"/>
  <c r="AI760" i="25"/>
  <c r="AI761" i="25"/>
  <c r="AI762" i="25"/>
  <c r="AJ762" i="25" s="1"/>
  <c r="AI763" i="25"/>
  <c r="AJ763" i="25" s="1"/>
  <c r="AI764" i="25"/>
  <c r="AJ764" i="25" s="1"/>
  <c r="AI765" i="25"/>
  <c r="AI766" i="25"/>
  <c r="AJ766" i="25" s="1"/>
  <c r="AI767" i="25"/>
  <c r="AJ767" i="25" s="1"/>
  <c r="AI768" i="25"/>
  <c r="AJ768" i="25" s="1"/>
  <c r="AI769" i="25"/>
  <c r="AJ769" i="25" s="1"/>
  <c r="AI770" i="25"/>
  <c r="AJ770" i="25" s="1"/>
  <c r="AI771" i="25"/>
  <c r="AI772" i="25"/>
  <c r="AI773" i="25"/>
  <c r="AI774" i="25"/>
  <c r="AJ774" i="25" s="1"/>
  <c r="AI775" i="25"/>
  <c r="AJ775" i="25" s="1"/>
  <c r="AI776" i="25"/>
  <c r="AJ776" i="25" s="1"/>
  <c r="AI777" i="25"/>
  <c r="AJ777" i="25" s="1"/>
  <c r="AI778" i="25"/>
  <c r="AJ778" i="25" s="1"/>
  <c r="AI779" i="25"/>
  <c r="AJ779" i="25" s="1"/>
  <c r="AI780" i="25"/>
  <c r="AJ780" i="25" s="1"/>
  <c r="AI781" i="25"/>
  <c r="AJ781" i="25" s="1"/>
  <c r="AI782" i="25"/>
  <c r="AJ782" i="25" s="1"/>
  <c r="AI783" i="25"/>
  <c r="AI784" i="25"/>
  <c r="AI785" i="25"/>
  <c r="AI786" i="25"/>
  <c r="AJ786" i="25" s="1"/>
  <c r="AI787" i="25"/>
  <c r="AJ787" i="25" s="1"/>
  <c r="AI788" i="25"/>
  <c r="AJ788" i="25" s="1"/>
  <c r="AI789" i="25"/>
  <c r="AJ789" i="25" s="1"/>
  <c r="AI790" i="25"/>
  <c r="AJ790" i="25" s="1"/>
  <c r="AI791" i="25"/>
  <c r="AJ791" i="25" s="1"/>
  <c r="AI792" i="25"/>
  <c r="AJ792" i="25" s="1"/>
  <c r="AI793" i="25"/>
  <c r="AJ793" i="25" s="1"/>
  <c r="AI794" i="25"/>
  <c r="AJ794" i="25" s="1"/>
  <c r="AI795" i="25"/>
  <c r="AI796" i="25"/>
  <c r="AI797" i="25"/>
  <c r="AI798" i="25"/>
  <c r="AJ798" i="25" s="1"/>
  <c r="AI799" i="25"/>
  <c r="AJ799" i="25" s="1"/>
  <c r="AI800" i="25"/>
  <c r="AJ800" i="25" s="1"/>
  <c r="AI801" i="25"/>
  <c r="AI802" i="25"/>
  <c r="AI803" i="25"/>
  <c r="AJ803" i="25" s="1"/>
  <c r="AI804" i="25"/>
  <c r="AJ804" i="25" s="1"/>
  <c r="AI805" i="25"/>
  <c r="AJ805" i="25" s="1"/>
  <c r="AI806" i="25"/>
  <c r="AJ806" i="25" s="1"/>
  <c r="AI807" i="25"/>
  <c r="AI808" i="25"/>
  <c r="AI809" i="25"/>
  <c r="AJ809" i="25" s="1"/>
  <c r="AI810" i="25"/>
  <c r="AJ810" i="25" s="1"/>
  <c r="AI811" i="25"/>
  <c r="AJ811" i="25" s="1"/>
  <c r="AI812" i="25"/>
  <c r="AJ812" i="25" s="1"/>
  <c r="AI813" i="25"/>
  <c r="AJ813" i="25" s="1"/>
  <c r="AI814" i="25"/>
  <c r="AJ814" i="25" s="1"/>
  <c r="AI815" i="25"/>
  <c r="AJ815" i="25" s="1"/>
  <c r="AI816" i="25"/>
  <c r="AJ816" i="25" s="1"/>
  <c r="AI817" i="25"/>
  <c r="AJ817" i="25" s="1"/>
  <c r="AI818" i="25"/>
  <c r="AJ818" i="25" s="1"/>
  <c r="AI819" i="25"/>
  <c r="AI820" i="25"/>
  <c r="AI821" i="25"/>
  <c r="AI822" i="25"/>
  <c r="AJ822" i="25" s="1"/>
  <c r="AI823" i="25"/>
  <c r="AI824" i="25"/>
  <c r="AJ824" i="25" s="1"/>
  <c r="AI825" i="25"/>
  <c r="AJ825" i="25" s="1"/>
  <c r="AI826" i="25"/>
  <c r="AJ826" i="25" s="1"/>
  <c r="AI827" i="25"/>
  <c r="AJ827" i="25" s="1"/>
  <c r="AI828" i="25"/>
  <c r="AJ828" i="25" s="1"/>
  <c r="AI829" i="25"/>
  <c r="AJ829" i="25" s="1"/>
  <c r="AI830" i="25"/>
  <c r="AJ830" i="25" s="1"/>
  <c r="AI831" i="25"/>
  <c r="AI832" i="25"/>
  <c r="AI833" i="25"/>
  <c r="AI834" i="25"/>
  <c r="AJ834" i="25" s="1"/>
  <c r="AI835" i="25"/>
  <c r="AJ835" i="25" s="1"/>
  <c r="AI836" i="25"/>
  <c r="AJ836" i="25" s="1"/>
  <c r="AI837" i="25"/>
  <c r="AI838" i="25"/>
  <c r="AJ838" i="25" s="1"/>
  <c r="AI839" i="25"/>
  <c r="AJ839" i="25" s="1"/>
  <c r="AI840" i="25"/>
  <c r="AJ840" i="25" s="1"/>
  <c r="AI841" i="25"/>
  <c r="AJ841" i="25" s="1"/>
  <c r="AI842" i="25"/>
  <c r="AJ842" i="25" s="1"/>
  <c r="AI843" i="25"/>
  <c r="AI844" i="25"/>
  <c r="AI845" i="25"/>
  <c r="AI846" i="25"/>
  <c r="AJ846" i="25" s="1"/>
  <c r="AI847" i="25"/>
  <c r="AJ847" i="25" s="1"/>
  <c r="AI848" i="25"/>
  <c r="AJ848" i="25" s="1"/>
  <c r="AI849" i="25"/>
  <c r="AJ849" i="25" s="1"/>
  <c r="AI850" i="25"/>
  <c r="AJ850" i="25" s="1"/>
  <c r="AI851" i="25"/>
  <c r="AJ851" i="25" s="1"/>
  <c r="AI852" i="25"/>
  <c r="AJ852" i="25" s="1"/>
  <c r="AI853" i="25"/>
  <c r="AJ853" i="25" s="1"/>
  <c r="AI854" i="25"/>
  <c r="AJ854" i="25" s="1"/>
  <c r="AI855" i="25"/>
  <c r="AI856" i="25"/>
  <c r="AI857" i="25"/>
  <c r="AI858" i="25"/>
  <c r="AJ858" i="25" s="1"/>
  <c r="AI859" i="25"/>
  <c r="AJ859" i="25" s="1"/>
  <c r="AI860" i="25"/>
  <c r="AJ860" i="25" s="1"/>
  <c r="AI861" i="25"/>
  <c r="AJ861" i="25" s="1"/>
  <c r="AI862" i="25"/>
  <c r="AJ862" i="25" s="1"/>
  <c r="AI863" i="25"/>
  <c r="AJ863" i="25" s="1"/>
  <c r="AI864" i="25"/>
  <c r="AJ864" i="25" s="1"/>
  <c r="AI865" i="25"/>
  <c r="AJ865" i="25" s="1"/>
  <c r="AI866" i="25"/>
  <c r="AJ866" i="25" s="1"/>
  <c r="AI867" i="25"/>
  <c r="AI868" i="25"/>
  <c r="AI869" i="25"/>
  <c r="AJ869" i="25" s="1"/>
  <c r="AI870" i="25"/>
  <c r="AJ870" i="25" s="1"/>
  <c r="AI871" i="25"/>
  <c r="AJ871" i="25" s="1"/>
  <c r="AI872" i="25"/>
  <c r="AJ872" i="25" s="1"/>
  <c r="AI873" i="25"/>
  <c r="AJ873" i="25" s="1"/>
  <c r="AI874" i="25"/>
  <c r="AJ874" i="25" s="1"/>
  <c r="AI875" i="25"/>
  <c r="AJ875" i="25" s="1"/>
  <c r="AI876" i="25"/>
  <c r="AJ876" i="25" s="1"/>
  <c r="AI877" i="25"/>
  <c r="AJ877" i="25" s="1"/>
  <c r="AI878" i="25"/>
  <c r="AJ878" i="25" s="1"/>
  <c r="AI879" i="25"/>
  <c r="AI880" i="25"/>
  <c r="AI881" i="25"/>
  <c r="AI882" i="25"/>
  <c r="AJ882" i="25" s="1"/>
  <c r="AI883" i="25"/>
  <c r="AJ883" i="25" s="1"/>
  <c r="AI884" i="25"/>
  <c r="AJ884" i="25" s="1"/>
  <c r="AI885" i="25"/>
  <c r="AJ885" i="25" s="1"/>
  <c r="AI886" i="25"/>
  <c r="AJ886" i="25" s="1"/>
  <c r="AI887" i="25"/>
  <c r="AJ887" i="25" s="1"/>
  <c r="AI888" i="25"/>
  <c r="AJ888" i="25" s="1"/>
  <c r="AI889" i="25"/>
  <c r="AJ889" i="25" s="1"/>
  <c r="AI890" i="25"/>
  <c r="AJ890" i="25" s="1"/>
  <c r="AI891" i="25"/>
  <c r="AI892" i="25"/>
  <c r="AI893" i="25"/>
  <c r="AJ893" i="25" s="1"/>
  <c r="AI894" i="25"/>
  <c r="AJ894" i="25" s="1"/>
  <c r="AI895" i="25"/>
  <c r="AJ895" i="25" s="1"/>
  <c r="AI896" i="25"/>
  <c r="AJ896" i="25" s="1"/>
  <c r="AI897" i="25"/>
  <c r="AJ897" i="25" s="1"/>
  <c r="AI898" i="25"/>
  <c r="AJ898" i="25" s="1"/>
  <c r="AI899" i="25"/>
  <c r="AJ899" i="25" s="1"/>
  <c r="AI900" i="25"/>
  <c r="AJ900" i="25" s="1"/>
  <c r="AI901" i="25"/>
  <c r="AJ901" i="25" s="1"/>
  <c r="AI902" i="25"/>
  <c r="AJ902" i="25" s="1"/>
  <c r="AI903" i="25"/>
  <c r="AI904" i="25"/>
  <c r="AI905" i="25"/>
  <c r="AI906" i="25"/>
  <c r="AJ906" i="25" s="1"/>
  <c r="AI907" i="25"/>
  <c r="AI908" i="25"/>
  <c r="AJ908" i="25" s="1"/>
  <c r="AI909" i="25"/>
  <c r="AI910" i="25"/>
  <c r="AI911" i="25"/>
  <c r="AI912" i="25"/>
  <c r="AJ912" i="25" s="1"/>
  <c r="AI913" i="25"/>
  <c r="AJ913" i="25" s="1"/>
  <c r="AI914" i="25"/>
  <c r="AJ914" i="25" s="1"/>
  <c r="AI915" i="25"/>
  <c r="AI916" i="25"/>
  <c r="AI917" i="25"/>
  <c r="AJ917" i="25" s="1"/>
  <c r="AI918" i="25"/>
  <c r="AJ918" i="25" s="1"/>
  <c r="AI919" i="25"/>
  <c r="AJ919" i="25" s="1"/>
  <c r="AI920" i="25"/>
  <c r="AJ920" i="25" s="1"/>
  <c r="AI921" i="25"/>
  <c r="AJ921" i="25" s="1"/>
  <c r="AI922" i="25"/>
  <c r="AJ922" i="25" s="1"/>
  <c r="AI923" i="25"/>
  <c r="AJ923" i="25" s="1"/>
  <c r="AI924" i="25"/>
  <c r="AJ924" i="25" s="1"/>
  <c r="AI925" i="25"/>
  <c r="AJ925" i="25" s="1"/>
  <c r="AI926" i="25"/>
  <c r="AJ926" i="25" s="1"/>
  <c r="AI927" i="25"/>
  <c r="AI928" i="25"/>
  <c r="AI929" i="25"/>
  <c r="AI930" i="25"/>
  <c r="AJ930" i="25" s="1"/>
  <c r="AI931" i="25"/>
  <c r="AJ931" i="25" s="1"/>
  <c r="AI932" i="25"/>
  <c r="AJ932" i="25" s="1"/>
  <c r="AI933" i="25"/>
  <c r="AJ933" i="25" s="1"/>
  <c r="AI934" i="25"/>
  <c r="AJ934" i="25" s="1"/>
  <c r="AI935" i="25"/>
  <c r="AJ935" i="25" s="1"/>
  <c r="AI936" i="25"/>
  <c r="AJ936" i="25" s="1"/>
  <c r="AI937" i="25"/>
  <c r="AJ937" i="25" s="1"/>
  <c r="AI938" i="25"/>
  <c r="AJ938" i="25" s="1"/>
  <c r="AI939" i="25"/>
  <c r="AI940" i="25"/>
  <c r="AI941" i="25"/>
  <c r="AI942" i="25"/>
  <c r="AJ942" i="25" s="1"/>
  <c r="AI943" i="25"/>
  <c r="AJ943" i="25" s="1"/>
  <c r="AI944" i="25"/>
  <c r="AJ944" i="25" s="1"/>
  <c r="AI945" i="25"/>
  <c r="AJ945" i="25" s="1"/>
  <c r="AI946" i="25"/>
  <c r="AJ946" i="25" s="1"/>
  <c r="AI947" i="25"/>
  <c r="AJ947" i="25" s="1"/>
  <c r="AI948" i="25"/>
  <c r="AJ948" i="25" s="1"/>
  <c r="AI949" i="25"/>
  <c r="AJ949" i="25" s="1"/>
  <c r="AI950" i="25"/>
  <c r="AJ950" i="25" s="1"/>
  <c r="AI951" i="25"/>
  <c r="AI952" i="25"/>
  <c r="AI953" i="25"/>
  <c r="AI954" i="25"/>
  <c r="AJ954" i="25" s="1"/>
  <c r="AI955" i="25"/>
  <c r="AJ955" i="25" s="1"/>
  <c r="AI956" i="25"/>
  <c r="AJ956" i="25" s="1"/>
  <c r="AI957" i="25"/>
  <c r="AJ957" i="25" s="1"/>
  <c r="AI958" i="25"/>
  <c r="AJ958" i="25" s="1"/>
  <c r="AI959" i="25"/>
  <c r="AJ959" i="25" s="1"/>
  <c r="AI960" i="25"/>
  <c r="AJ960" i="25" s="1"/>
  <c r="AI961" i="25"/>
  <c r="AJ961" i="25" s="1"/>
  <c r="AI962" i="25"/>
  <c r="AJ962" i="25" s="1"/>
  <c r="AI963" i="25"/>
  <c r="AI964" i="25"/>
  <c r="AI965" i="25"/>
  <c r="AI966" i="25"/>
  <c r="AJ966" i="25" s="1"/>
  <c r="AI967" i="25"/>
  <c r="AJ967" i="25" s="1"/>
  <c r="AI968" i="25"/>
  <c r="AJ968" i="25" s="1"/>
  <c r="AI969" i="25"/>
  <c r="AI970" i="25"/>
  <c r="AJ970" i="25" s="1"/>
  <c r="AI971" i="25"/>
  <c r="AJ971" i="25" s="1"/>
  <c r="AI972" i="25"/>
  <c r="AJ972" i="25" s="1"/>
  <c r="AI973" i="25"/>
  <c r="AJ973" i="25" s="1"/>
  <c r="AI974" i="25"/>
  <c r="AJ974" i="25" s="1"/>
  <c r="AI975" i="25"/>
  <c r="AI976" i="25"/>
  <c r="AI977" i="25"/>
  <c r="AI978" i="25"/>
  <c r="AJ978" i="25" s="1"/>
  <c r="AI979" i="25"/>
  <c r="AJ979" i="25" s="1"/>
  <c r="AI980" i="25"/>
  <c r="AJ980" i="25" s="1"/>
  <c r="AI981" i="25"/>
  <c r="AJ981" i="25" s="1"/>
  <c r="AI982" i="25"/>
  <c r="AJ982" i="25" s="1"/>
  <c r="AI983" i="25"/>
  <c r="AJ983" i="25" s="1"/>
  <c r="AI984" i="25"/>
  <c r="AJ984" i="25" s="1"/>
  <c r="AI985" i="25"/>
  <c r="AJ985" i="25" s="1"/>
  <c r="AI986" i="25"/>
  <c r="AJ986" i="25" s="1"/>
  <c r="AI987" i="25"/>
  <c r="AI988" i="25"/>
  <c r="AI989" i="25"/>
  <c r="AI990" i="25"/>
  <c r="AJ990" i="25" s="1"/>
  <c r="AI991" i="25"/>
  <c r="AJ991" i="25" s="1"/>
  <c r="AI992" i="25"/>
  <c r="AJ992" i="25" s="1"/>
  <c r="AI993" i="25"/>
  <c r="AJ993" i="25" s="1"/>
  <c r="AI994" i="25"/>
  <c r="AJ994" i="25" s="1"/>
  <c r="AI995" i="25"/>
  <c r="AJ995" i="25" s="1"/>
  <c r="AI996" i="25"/>
  <c r="AJ996" i="25" s="1"/>
  <c r="AI997" i="25"/>
  <c r="AJ997" i="25" s="1"/>
  <c r="AI998" i="25"/>
  <c r="AJ998" i="25" s="1"/>
  <c r="AI999" i="25"/>
  <c r="AI1000" i="25"/>
  <c r="AI1001" i="25"/>
  <c r="AJ1001" i="25" s="1"/>
  <c r="AI1002" i="25"/>
  <c r="AJ1002" i="25" s="1"/>
  <c r="AI1003" i="25"/>
  <c r="AJ1003" i="25" s="1"/>
  <c r="AI1004" i="25"/>
  <c r="AJ1004" i="25" s="1"/>
  <c r="AI1005" i="25"/>
  <c r="AJ1005" i="25" s="1"/>
  <c r="AI1006" i="25"/>
  <c r="AJ1006" i="25" s="1"/>
  <c r="AI1007" i="25"/>
  <c r="AJ1007" i="25" s="1"/>
  <c r="AI1008" i="25"/>
  <c r="AJ1008" i="25" s="1"/>
  <c r="AI1009" i="25"/>
  <c r="AJ1009" i="25" s="1"/>
  <c r="AI1010" i="25"/>
  <c r="AJ1010" i="25" s="1"/>
  <c r="AI1011" i="25"/>
  <c r="AI1012" i="25"/>
  <c r="AI1013" i="25"/>
  <c r="AI1014" i="25"/>
  <c r="AJ1014" i="25" s="1"/>
  <c r="AI1015" i="25"/>
  <c r="AI1016" i="25"/>
  <c r="AJ1016" i="25" s="1"/>
  <c r="AI1017" i="25"/>
  <c r="AJ1017" i="25" s="1"/>
  <c r="AI1018" i="25"/>
  <c r="AJ1018" i="25" s="1"/>
  <c r="AI1019" i="25"/>
  <c r="AJ1019" i="25" s="1"/>
  <c r="AI1020" i="25"/>
  <c r="AJ1020" i="25" s="1"/>
  <c r="AI1021" i="25"/>
  <c r="AJ1021" i="25" s="1"/>
  <c r="AI1022" i="25"/>
  <c r="AJ1022" i="25" s="1"/>
  <c r="AI1023" i="25"/>
  <c r="AI1024" i="25"/>
  <c r="AI1025" i="25"/>
  <c r="AI1026" i="25"/>
  <c r="AJ1026" i="25" s="1"/>
  <c r="AI1027" i="25"/>
  <c r="AJ1027" i="25" s="1"/>
  <c r="AI1028" i="25"/>
  <c r="AJ1028" i="25" s="1"/>
  <c r="AI1029" i="25"/>
  <c r="AJ1029" i="25" s="1"/>
  <c r="AI1030" i="25"/>
  <c r="AJ1030" i="25" s="1"/>
  <c r="AI1031" i="25"/>
  <c r="AJ1031" i="25" s="1"/>
  <c r="AI1032" i="25"/>
  <c r="AJ1032" i="25" s="1"/>
  <c r="AI1033" i="25"/>
  <c r="AJ1033" i="25" s="1"/>
  <c r="AI1034" i="25"/>
  <c r="AJ1034" i="25" s="1"/>
  <c r="AI1035" i="25"/>
  <c r="AI1036" i="25"/>
  <c r="AI1037" i="25"/>
  <c r="AI1038" i="25"/>
  <c r="AJ1038" i="25" s="1"/>
  <c r="AI1039" i="25"/>
  <c r="AJ1039" i="25" s="1"/>
  <c r="AI1040" i="25"/>
  <c r="AJ1040" i="25" s="1"/>
  <c r="AI1041" i="25"/>
  <c r="AI1042" i="25"/>
  <c r="AJ1042" i="25" s="1"/>
  <c r="AI1043" i="25"/>
  <c r="AJ1043" i="25" s="1"/>
  <c r="AI1044" i="25"/>
  <c r="AJ1044" i="25" s="1"/>
  <c r="AI1045" i="25"/>
  <c r="AJ1045" i="25" s="1"/>
  <c r="AI1046" i="25"/>
  <c r="AJ1046" i="25" s="1"/>
  <c r="AI1047" i="25"/>
  <c r="AI1048" i="25"/>
  <c r="AI1049" i="25"/>
  <c r="AI1050" i="25"/>
  <c r="AJ1050" i="25" s="1"/>
  <c r="AI1051" i="25"/>
  <c r="AI1052" i="25"/>
  <c r="AJ1052" i="25" s="1"/>
  <c r="AI1053" i="25"/>
  <c r="AJ1053" i="25" s="1"/>
  <c r="AI1054" i="25"/>
  <c r="AJ1054" i="25" s="1"/>
  <c r="AI1055" i="25"/>
  <c r="AJ1055" i="25" s="1"/>
  <c r="AI1056" i="25"/>
  <c r="AJ1056" i="25" s="1"/>
  <c r="AI1057" i="25"/>
  <c r="AJ1057" i="25" s="1"/>
  <c r="AI1058" i="25"/>
  <c r="AJ1058" i="25" s="1"/>
  <c r="AI1059" i="25"/>
  <c r="AI1060" i="25"/>
  <c r="AI1061" i="25"/>
  <c r="AI1062" i="25"/>
  <c r="AJ1062" i="25" s="1"/>
  <c r="AI1063" i="25"/>
  <c r="AJ1063" i="25" s="1"/>
  <c r="AI1064" i="25"/>
  <c r="AJ1064" i="25" s="1"/>
  <c r="AI1065" i="25"/>
  <c r="AJ1065" i="25" s="1"/>
  <c r="AI1066" i="25"/>
  <c r="AJ1066" i="25" s="1"/>
  <c r="AI1067" i="25"/>
  <c r="AJ1067" i="25" s="1"/>
  <c r="AI1068" i="25"/>
  <c r="AJ1068" i="25" s="1"/>
  <c r="AI1069" i="25"/>
  <c r="AJ1069" i="25" s="1"/>
  <c r="AI1070" i="25"/>
  <c r="AJ1070" i="25" s="1"/>
  <c r="AI1071" i="25"/>
  <c r="AI1072" i="25"/>
  <c r="AI1073" i="25"/>
  <c r="AI1074" i="25"/>
  <c r="AJ1074" i="25" s="1"/>
  <c r="AI1075" i="25"/>
  <c r="AJ1075" i="25" s="1"/>
  <c r="AI1076" i="25"/>
  <c r="AJ1076" i="25" s="1"/>
  <c r="AI1077" i="25"/>
  <c r="AI1078" i="25"/>
  <c r="AI1079" i="25"/>
  <c r="AJ1079" i="25" s="1"/>
  <c r="AI1080" i="25"/>
  <c r="AJ1080" i="25" s="1"/>
  <c r="AI1081" i="25"/>
  <c r="AJ1081" i="25" s="1"/>
  <c r="AI1082" i="25"/>
  <c r="AJ1082" i="25" s="1"/>
  <c r="AI1083" i="25"/>
  <c r="AI1084" i="25"/>
  <c r="AI1085" i="25"/>
  <c r="AJ1085" i="25" s="1"/>
  <c r="AI1086" i="25"/>
  <c r="AJ1086" i="25" s="1"/>
  <c r="AI1087" i="25"/>
  <c r="AJ1087" i="25" s="1"/>
  <c r="AI1088" i="25"/>
  <c r="AJ1088" i="25" s="1"/>
  <c r="AI1089" i="25"/>
  <c r="AJ1089" i="25" s="1"/>
  <c r="AI1090" i="25"/>
  <c r="AJ1090" i="25" s="1"/>
  <c r="AI1091" i="25"/>
  <c r="AJ1091" i="25" s="1"/>
  <c r="AI1092" i="25"/>
  <c r="AJ1092" i="25" s="1"/>
  <c r="AI1093" i="25"/>
  <c r="AJ1093" i="25" s="1"/>
  <c r="AI1094" i="25"/>
  <c r="AJ1094" i="25" s="1"/>
  <c r="AI1095" i="25"/>
  <c r="AI1096" i="25"/>
  <c r="AI1097" i="25"/>
  <c r="AI1098" i="25"/>
  <c r="AJ1098" i="25" s="1"/>
  <c r="AI1099" i="25"/>
  <c r="AJ1099" i="25" s="1"/>
  <c r="AI1100" i="25"/>
  <c r="AJ1100" i="25" s="1"/>
  <c r="AI1101" i="25"/>
  <c r="AJ1101" i="25" s="1"/>
  <c r="AI1102" i="25"/>
  <c r="AJ1102" i="25" s="1"/>
  <c r="AI1103" i="25"/>
  <c r="AJ1103" i="25" s="1"/>
  <c r="AI1104" i="25"/>
  <c r="AJ1104" i="25" s="1"/>
  <c r="AI1105" i="25"/>
  <c r="AJ1105" i="25" s="1"/>
  <c r="AI1106" i="25"/>
  <c r="AJ1106" i="25" s="1"/>
  <c r="AI1107" i="25"/>
  <c r="AI1108" i="25"/>
  <c r="AI1109" i="25"/>
  <c r="AJ1109" i="25" s="1"/>
  <c r="AI1110" i="25"/>
  <c r="AJ1110" i="25" s="1"/>
  <c r="AI1111" i="25"/>
  <c r="AJ1111" i="25" s="1"/>
  <c r="AI1112" i="25"/>
  <c r="AJ1112" i="25" s="1"/>
  <c r="AI1113" i="25"/>
  <c r="AJ1113" i="25" s="1"/>
  <c r="AI1114" i="25"/>
  <c r="AJ1114" i="25" s="1"/>
  <c r="AI1115" i="25"/>
  <c r="AJ1115" i="25" s="1"/>
  <c r="AI1116" i="25"/>
  <c r="AJ1116" i="25" s="1"/>
  <c r="AI1117" i="25"/>
  <c r="AJ1117" i="25" s="1"/>
  <c r="AI1118" i="25"/>
  <c r="AJ1118" i="25" s="1"/>
  <c r="AI1119" i="25"/>
  <c r="AI1120" i="25"/>
  <c r="AI1121" i="25"/>
  <c r="AI1122" i="25"/>
  <c r="AJ1122" i="25" s="1"/>
  <c r="AI1123" i="25"/>
  <c r="AJ1123" i="25" s="1"/>
  <c r="AI1124" i="25"/>
  <c r="AJ1124" i="25" s="1"/>
  <c r="AI1125" i="25"/>
  <c r="AI1126" i="25"/>
  <c r="AJ1126" i="25" s="1"/>
  <c r="AI1127" i="25"/>
  <c r="AJ1127" i="25" s="1"/>
  <c r="AI1128" i="25"/>
  <c r="AJ1128" i="25" s="1"/>
  <c r="AI1129" i="25"/>
  <c r="AJ1129" i="25" s="1"/>
  <c r="AI1130" i="25"/>
  <c r="AJ1130" i="25" s="1"/>
  <c r="AI1131" i="25"/>
  <c r="AI1132" i="25"/>
  <c r="AI1133" i="25"/>
  <c r="AI1134" i="25"/>
  <c r="AJ1134" i="25" s="1"/>
  <c r="AI1135" i="25"/>
  <c r="AI1136" i="25"/>
  <c r="AJ1136" i="25" s="1"/>
  <c r="AI1137" i="25"/>
  <c r="AJ1137" i="25" s="1"/>
  <c r="AI1138" i="25"/>
  <c r="AJ1138" i="25" s="1"/>
  <c r="AI1139" i="25"/>
  <c r="AJ1139" i="25" s="1"/>
  <c r="AI1140" i="25"/>
  <c r="AJ1140" i="25" s="1"/>
  <c r="AI1141" i="25"/>
  <c r="AJ1141" i="25" s="1"/>
  <c r="AI1142" i="25"/>
  <c r="AJ1142" i="25" s="1"/>
  <c r="AI1143" i="25"/>
  <c r="AI1144" i="25"/>
  <c r="AI1145" i="25"/>
  <c r="AI1146" i="25"/>
  <c r="AJ1146" i="25" s="1"/>
  <c r="AI1147" i="25"/>
  <c r="AI1148" i="25"/>
  <c r="AJ1148" i="25" s="1"/>
  <c r="AI1149" i="25"/>
  <c r="AI1150" i="25"/>
  <c r="AI1151" i="25"/>
  <c r="AJ1151" i="25" s="1"/>
  <c r="AI1152" i="25"/>
  <c r="AJ1152" i="25" s="1"/>
  <c r="AI1153" i="25"/>
  <c r="AJ1153" i="25" s="1"/>
  <c r="AI1154" i="25"/>
  <c r="AJ1154" i="25" s="1"/>
  <c r="AI1155" i="25"/>
  <c r="AI1156" i="25"/>
  <c r="AI1157" i="25"/>
  <c r="AI1158" i="25"/>
  <c r="AJ1158" i="25" s="1"/>
  <c r="AI1159" i="25"/>
  <c r="AJ1159" i="25" s="1"/>
  <c r="AI1160" i="25"/>
  <c r="AJ1160" i="25" s="1"/>
  <c r="AI1161" i="25"/>
  <c r="AJ1161" i="25" s="1"/>
  <c r="AI1162" i="25"/>
  <c r="AJ1162" i="25" s="1"/>
  <c r="AI1163" i="25"/>
  <c r="AJ1163" i="25" s="1"/>
  <c r="AI1164" i="25"/>
  <c r="AJ1164" i="25" s="1"/>
  <c r="AI1165" i="25"/>
  <c r="AJ1165" i="25" s="1"/>
  <c r="AI1166" i="25"/>
  <c r="AJ1166" i="25" s="1"/>
  <c r="AI1167" i="25"/>
  <c r="AI1168" i="25"/>
  <c r="AI1169" i="25"/>
  <c r="AI1170" i="25"/>
  <c r="AJ1170" i="25" s="1"/>
  <c r="AI1171" i="25"/>
  <c r="AI1172" i="25"/>
  <c r="AJ1172" i="25" s="1"/>
  <c r="AI1173" i="25"/>
  <c r="AI1174" i="25"/>
  <c r="AI1175" i="25"/>
  <c r="AJ1175" i="25" s="1"/>
  <c r="AI1176" i="25"/>
  <c r="AJ1176" i="25" s="1"/>
  <c r="AI1177" i="25"/>
  <c r="AJ1177" i="25" s="1"/>
  <c r="AI1178" i="25"/>
  <c r="AJ1178" i="25" s="1"/>
  <c r="AI1179" i="25"/>
  <c r="AI1180" i="25"/>
  <c r="AI1181" i="25"/>
  <c r="AI1182" i="25"/>
  <c r="AJ1182" i="25" s="1"/>
  <c r="AI1183" i="25"/>
  <c r="AI1184" i="25"/>
  <c r="AJ1184" i="25" s="1"/>
  <c r="AI1185" i="25"/>
  <c r="AJ1185" i="25" s="1"/>
  <c r="AI1186" i="25"/>
  <c r="AJ1186" i="25" s="1"/>
  <c r="AI1187" i="25"/>
  <c r="AJ1187" i="25" s="1"/>
  <c r="AI1188" i="25"/>
  <c r="AJ1188" i="25" s="1"/>
  <c r="AI1189" i="25"/>
  <c r="AJ1189" i="25" s="1"/>
  <c r="AI1190" i="25"/>
  <c r="AJ1190" i="25" s="1"/>
  <c r="AI1191" i="25"/>
  <c r="AI1192" i="25"/>
  <c r="AI1193" i="25"/>
  <c r="AI1194" i="25"/>
  <c r="AJ1194" i="25" s="1"/>
  <c r="AI1195" i="25"/>
  <c r="AI1196" i="25"/>
  <c r="AJ1196" i="25" s="1"/>
  <c r="AI1197" i="25"/>
  <c r="AI1198" i="25"/>
  <c r="AI1199" i="25"/>
  <c r="AJ1199" i="25" s="1"/>
  <c r="AI1200" i="25"/>
  <c r="AJ1200" i="25" s="1"/>
  <c r="AI1201" i="25"/>
  <c r="AJ1201" i="25" s="1"/>
  <c r="AI1202" i="25"/>
  <c r="AJ1202" i="25" s="1"/>
  <c r="AI1203" i="25"/>
  <c r="AI1204" i="25"/>
  <c r="AI1205" i="25"/>
  <c r="AI1206" i="25"/>
  <c r="AJ1206" i="25" s="1"/>
  <c r="AI1207" i="25"/>
  <c r="AI1208" i="25"/>
  <c r="AJ1208" i="25" s="1"/>
  <c r="AI1209" i="25"/>
  <c r="AJ1209" i="25" s="1"/>
  <c r="AI1210" i="25"/>
  <c r="AJ1210" i="25" s="1"/>
  <c r="AI1211" i="25"/>
  <c r="AJ1211" i="25" s="1"/>
  <c r="AI1212" i="25"/>
  <c r="AJ1212" i="25" s="1"/>
  <c r="AI1213" i="25"/>
  <c r="AJ1213" i="25" s="1"/>
  <c r="AI1214" i="25"/>
  <c r="AJ1214" i="25" s="1"/>
  <c r="AI1215" i="25"/>
  <c r="AI1216" i="25"/>
  <c r="AI1217" i="25"/>
  <c r="AI1218" i="25"/>
  <c r="AJ1218" i="25" s="1"/>
  <c r="AI1219" i="25"/>
  <c r="AI1220" i="25"/>
  <c r="AJ1220" i="25" s="1"/>
  <c r="AI1221" i="25"/>
  <c r="AI1222" i="25"/>
  <c r="AJ1222" i="25" s="1"/>
  <c r="AI1223" i="25"/>
  <c r="AJ1223" i="25" s="1"/>
  <c r="AI1224" i="25"/>
  <c r="AJ1224" i="25" s="1"/>
  <c r="AI1225" i="25"/>
  <c r="AJ1225" i="25" s="1"/>
  <c r="AI1226" i="25"/>
  <c r="AJ1226" i="25" s="1"/>
  <c r="AI1227" i="25"/>
  <c r="AI1228" i="25"/>
  <c r="AI1229" i="25"/>
  <c r="AI1230" i="25"/>
  <c r="AJ1230" i="25" s="1"/>
  <c r="AI1231" i="25"/>
  <c r="AI1232" i="25"/>
  <c r="AJ1232" i="25" s="1"/>
  <c r="AI1233" i="25"/>
  <c r="AJ1233" i="25" s="1"/>
  <c r="AI1234" i="25"/>
  <c r="AJ1234" i="25" s="1"/>
  <c r="AI1235" i="25"/>
  <c r="AJ1235" i="25" s="1"/>
  <c r="AI1236" i="25"/>
  <c r="AJ1236" i="25" s="1"/>
  <c r="AI1237" i="25"/>
  <c r="AJ1237" i="25" s="1"/>
  <c r="AI1238" i="25"/>
  <c r="AJ1238" i="25" s="1"/>
  <c r="AI1239" i="25"/>
  <c r="AI1240" i="25"/>
  <c r="AI1241" i="25"/>
  <c r="AJ1241" i="25" s="1"/>
  <c r="AI1242" i="25"/>
  <c r="AJ1242" i="25" s="1"/>
  <c r="AI1243" i="25"/>
  <c r="AJ1243" i="25" s="1"/>
  <c r="AI1244" i="25"/>
  <c r="AJ1244" i="25" s="1"/>
  <c r="AI1245" i="25"/>
  <c r="AJ1245" i="25" s="1"/>
  <c r="AI1246" i="25"/>
  <c r="AJ1246" i="25" s="1"/>
  <c r="AI1247" i="25"/>
  <c r="AJ1247" i="25" s="1"/>
  <c r="AI1248" i="25"/>
  <c r="AJ1248" i="25" s="1"/>
  <c r="AI1249" i="25"/>
  <c r="AJ1249" i="25" s="1"/>
  <c r="AI1250" i="25"/>
  <c r="AJ1250" i="25" s="1"/>
  <c r="AI1251" i="25"/>
  <c r="AI1252" i="25"/>
  <c r="AI1253" i="25"/>
  <c r="AI1254" i="25"/>
  <c r="AJ1254" i="25" s="1"/>
  <c r="AI1255" i="25"/>
  <c r="AI1256" i="25"/>
  <c r="AJ1256" i="25" s="1"/>
  <c r="AI1257" i="25"/>
  <c r="AI1258" i="25"/>
  <c r="AI1259" i="25"/>
  <c r="AJ1259" i="25" s="1"/>
  <c r="AI1260" i="25"/>
  <c r="AI1261" i="25"/>
  <c r="AI1262" i="25"/>
  <c r="AJ1262" i="25" s="1"/>
  <c r="AI1263" i="25"/>
  <c r="AI1264" i="25"/>
  <c r="AI1265" i="25"/>
  <c r="AI1266" i="25"/>
  <c r="AJ1266" i="25" s="1"/>
  <c r="AI1267" i="25"/>
  <c r="AJ1267" i="25" s="1"/>
  <c r="AI1268" i="25"/>
  <c r="AJ1268" i="25" s="1"/>
  <c r="AI1269" i="25"/>
  <c r="AJ1269" i="25" s="1"/>
  <c r="AI1270" i="25"/>
  <c r="AJ1270" i="25" s="1"/>
  <c r="AI1271" i="25"/>
  <c r="AJ1271" i="25" s="1"/>
  <c r="AI1272" i="25"/>
  <c r="AJ1272" i="25" s="1"/>
  <c r="AI1273" i="25"/>
  <c r="AJ1273" i="25" s="1"/>
  <c r="AI1274" i="25"/>
  <c r="AJ1274" i="25" s="1"/>
  <c r="AI1275" i="25"/>
  <c r="AI1276" i="25"/>
  <c r="AI1277" i="25"/>
  <c r="AI1278" i="25"/>
  <c r="AJ1278" i="25" s="1"/>
  <c r="AI1279" i="25"/>
  <c r="AI1280" i="25"/>
  <c r="AJ1280" i="25" s="1"/>
  <c r="AI1281" i="25"/>
  <c r="AI1282" i="25"/>
  <c r="AI1283" i="25"/>
  <c r="AJ1283" i="25" s="1"/>
  <c r="AI1284" i="25"/>
  <c r="AJ1284" i="25" s="1"/>
  <c r="AI1285" i="25"/>
  <c r="AJ1285" i="25" s="1"/>
  <c r="AI1286" i="25"/>
  <c r="AJ1286" i="25" s="1"/>
  <c r="AI1287" i="25"/>
  <c r="AI1288" i="25"/>
  <c r="AI1289" i="25"/>
  <c r="AI1290" i="25"/>
  <c r="AJ1290" i="25" s="1"/>
  <c r="AI1291" i="25"/>
  <c r="AJ1291" i="25" s="1"/>
  <c r="AI1292" i="25"/>
  <c r="AJ1292" i="25" s="1"/>
  <c r="AI1293" i="25"/>
  <c r="AJ1293" i="25" s="1"/>
  <c r="AI1294" i="25"/>
  <c r="AJ1294" i="25" s="1"/>
  <c r="AI1295" i="25"/>
  <c r="AJ1295" i="25" s="1"/>
  <c r="AI1296" i="25"/>
  <c r="AJ1296" i="25" s="1"/>
  <c r="AI1297" i="25"/>
  <c r="AJ1297" i="25" s="1"/>
  <c r="AI1298" i="25"/>
  <c r="AJ1298" i="25" s="1"/>
  <c r="AI1299" i="25"/>
  <c r="AI1300" i="25"/>
  <c r="AI1301" i="25"/>
  <c r="AI1302" i="25"/>
  <c r="AJ1302" i="25" s="1"/>
  <c r="AI1303" i="25"/>
  <c r="AI1304" i="25"/>
  <c r="AJ1304" i="25" s="1"/>
  <c r="AI1305" i="25"/>
  <c r="AJ1305" i="25" s="1"/>
  <c r="AI1306" i="25"/>
  <c r="AJ1306" i="25" s="1"/>
  <c r="AI1307" i="25"/>
  <c r="AJ1307" i="25" s="1"/>
  <c r="AI1308" i="25"/>
  <c r="AJ1308" i="25" s="1"/>
  <c r="AI1309" i="25"/>
  <c r="AJ1309" i="25" s="1"/>
  <c r="AI1310" i="25"/>
  <c r="AJ1310" i="25" s="1"/>
  <c r="AI1311" i="25"/>
  <c r="AI1312" i="25"/>
  <c r="AI1313" i="25"/>
  <c r="AJ1313" i="25" s="1"/>
  <c r="AI1314" i="25"/>
  <c r="AJ1314" i="25" s="1"/>
  <c r="AI1315" i="25"/>
  <c r="AJ1315" i="25" s="1"/>
  <c r="AI1316" i="25"/>
  <c r="AJ1316" i="25" s="1"/>
  <c r="AI1317" i="25"/>
  <c r="AJ1317" i="25" s="1"/>
  <c r="AI1318" i="25"/>
  <c r="AJ1318" i="25" s="1"/>
  <c r="AI1319" i="25"/>
  <c r="AJ1319" i="25" s="1"/>
  <c r="AI1320" i="25"/>
  <c r="AJ1320" i="25" s="1"/>
  <c r="AI1321" i="25"/>
  <c r="AJ1321" i="25" s="1"/>
  <c r="AI1322" i="25"/>
  <c r="AJ1322" i="25" s="1"/>
  <c r="AI1323" i="25"/>
  <c r="AI1324" i="25"/>
  <c r="AI1325" i="25"/>
  <c r="AI1326" i="25"/>
  <c r="AJ1326" i="25" s="1"/>
  <c r="AI1327" i="25"/>
  <c r="AI1328" i="25"/>
  <c r="AJ1328" i="25" s="1"/>
  <c r="AI1329" i="25"/>
  <c r="AJ1329" i="25" s="1"/>
  <c r="AI1330" i="25"/>
  <c r="AJ1330" i="25" s="1"/>
  <c r="AI1331" i="25"/>
  <c r="AJ1331" i="25" s="1"/>
  <c r="AI1332" i="25"/>
  <c r="AJ1332" i="25" s="1"/>
  <c r="AI1333" i="25"/>
  <c r="AJ1333" i="25" s="1"/>
  <c r="AI1334" i="25"/>
  <c r="AJ1334" i="25" s="1"/>
  <c r="AI1335" i="25"/>
  <c r="AI1336" i="25"/>
  <c r="AI1337" i="25"/>
  <c r="AJ1337" i="25" s="1"/>
  <c r="AI1338" i="25"/>
  <c r="AJ1338" i="25" s="1"/>
  <c r="AI1339" i="25"/>
  <c r="AJ1339" i="25" s="1"/>
  <c r="AI1340" i="25"/>
  <c r="AJ1340" i="25" s="1"/>
  <c r="AI1341" i="25"/>
  <c r="AJ1341" i="25" s="1"/>
  <c r="AI1342" i="25"/>
  <c r="AJ1342" i="25" s="1"/>
  <c r="AI1343" i="25"/>
  <c r="AJ1343" i="25" s="1"/>
  <c r="AI1344" i="25"/>
  <c r="AJ1344" i="25" s="1"/>
  <c r="AI1345" i="25"/>
  <c r="AJ1345" i="25" s="1"/>
  <c r="AI1346" i="25"/>
  <c r="AJ1346" i="25" s="1"/>
  <c r="AI1347" i="25"/>
  <c r="AI1348" i="25"/>
  <c r="AI1349" i="25"/>
  <c r="AI1350" i="25"/>
  <c r="AJ1350" i="25" s="1"/>
  <c r="AI1351" i="25"/>
  <c r="AI1352" i="25"/>
  <c r="AJ1352" i="25" s="1"/>
  <c r="AI1353" i="25"/>
  <c r="AI1354" i="25"/>
  <c r="AI1355" i="25"/>
  <c r="AJ1355" i="25" s="1"/>
  <c r="AI1356" i="25"/>
  <c r="AJ1356" i="25" s="1"/>
  <c r="AI1357" i="25"/>
  <c r="AJ1357" i="25" s="1"/>
  <c r="AI1358" i="25"/>
  <c r="AJ1358" i="25" s="1"/>
  <c r="AI1359" i="25"/>
  <c r="AI1360" i="25"/>
  <c r="AI1361" i="25"/>
  <c r="AJ1361" i="25" s="1"/>
  <c r="AI1362" i="25"/>
  <c r="AJ1362" i="25" s="1"/>
  <c r="AI1363" i="25"/>
  <c r="AJ1363" i="25" s="1"/>
  <c r="AI1364" i="25"/>
  <c r="AJ1364" i="25" s="1"/>
  <c r="AI1365" i="25"/>
  <c r="AJ1365" i="25" s="1"/>
  <c r="AI1366" i="25"/>
  <c r="AJ1366" i="25" s="1"/>
  <c r="AI1367" i="25"/>
  <c r="AJ1367" i="25" s="1"/>
  <c r="AI1368" i="25"/>
  <c r="AJ1368" i="25" s="1"/>
  <c r="AI1369" i="25"/>
  <c r="AJ1369" i="25" s="1"/>
  <c r="AI1370" i="25"/>
  <c r="AJ1370" i="25" s="1"/>
  <c r="AI1371" i="25"/>
  <c r="AI1372" i="25"/>
  <c r="AI1373" i="25"/>
  <c r="AI1374" i="25"/>
  <c r="AJ1374" i="25" s="1"/>
  <c r="AI1375" i="25"/>
  <c r="AI1376" i="25"/>
  <c r="AJ1376" i="25" s="1"/>
  <c r="AI1377" i="25"/>
  <c r="AJ1377" i="25" s="1"/>
  <c r="AI1378" i="25"/>
  <c r="AJ1378" i="25" s="1"/>
  <c r="AI1379" i="25"/>
  <c r="AJ1379" i="25" s="1"/>
  <c r="AI1380" i="25"/>
  <c r="AJ1380" i="25" s="1"/>
  <c r="AI1381" i="25"/>
  <c r="AJ1381" i="25" s="1"/>
  <c r="AI1382" i="25"/>
  <c r="AJ1382" i="25" s="1"/>
  <c r="AI1383" i="25"/>
  <c r="AI1384" i="25"/>
  <c r="AI1385" i="25"/>
  <c r="AJ1385" i="25" s="1"/>
  <c r="AI1386" i="25"/>
  <c r="AJ1386" i="25" s="1"/>
  <c r="AI1387" i="25"/>
  <c r="AJ1387" i="25" s="1"/>
  <c r="AI1388" i="25"/>
  <c r="AJ1388" i="25" s="1"/>
  <c r="AI1389" i="25"/>
  <c r="AJ1389" i="25" s="1"/>
  <c r="AI1390" i="25"/>
  <c r="AJ1390" i="25" s="1"/>
  <c r="AI1391" i="25"/>
  <c r="AJ1391" i="25" s="1"/>
  <c r="AI1392" i="25"/>
  <c r="AJ1392" i="25" s="1"/>
  <c r="AI1393" i="25"/>
  <c r="AJ1393" i="25" s="1"/>
  <c r="AI1394" i="25"/>
  <c r="AJ1394" i="25" s="1"/>
  <c r="AI1395" i="25"/>
  <c r="AI1396" i="25"/>
  <c r="AI1397" i="25"/>
  <c r="AI1398" i="25"/>
  <c r="AJ1398" i="25" s="1"/>
  <c r="AI1399" i="25"/>
  <c r="AI1400" i="25"/>
  <c r="AJ1400" i="25" s="1"/>
  <c r="AI1401" i="25"/>
  <c r="AJ1401" i="25" s="1"/>
  <c r="AI1402" i="25"/>
  <c r="AJ1402" i="25" s="1"/>
  <c r="AI1403" i="25"/>
  <c r="AJ1403" i="25" s="1"/>
  <c r="AI1404" i="25"/>
  <c r="AJ1404" i="25" s="1"/>
  <c r="AI1405" i="25"/>
  <c r="AJ1405" i="25" s="1"/>
  <c r="AI1406" i="25"/>
  <c r="AJ1406" i="25" s="1"/>
  <c r="AI1407" i="25"/>
  <c r="AI1408" i="25"/>
  <c r="AI1409" i="25"/>
  <c r="AJ1409" i="25" s="1"/>
  <c r="AI1410" i="25"/>
  <c r="AJ1410" i="25" s="1"/>
  <c r="AI1411" i="25"/>
  <c r="AJ1411" i="25" s="1"/>
  <c r="AI1412" i="25"/>
  <c r="AJ1412" i="25" s="1"/>
  <c r="AI1413" i="25"/>
  <c r="AJ1413" i="25" s="1"/>
  <c r="AI1414" i="25"/>
  <c r="AJ1414" i="25" s="1"/>
  <c r="AI1415" i="25"/>
  <c r="AJ1415" i="25" s="1"/>
  <c r="AI1416" i="25"/>
  <c r="AJ1416" i="25" s="1"/>
  <c r="AI1417" i="25"/>
  <c r="AJ1417" i="25" s="1"/>
  <c r="AI1418" i="25"/>
  <c r="AJ1418" i="25" s="1"/>
  <c r="AI1419" i="25"/>
  <c r="AI1420" i="25"/>
  <c r="AI1421" i="25"/>
  <c r="AI1422" i="25"/>
  <c r="AJ1422" i="25" s="1"/>
  <c r="AI1423" i="25"/>
  <c r="AI1424" i="25"/>
  <c r="AJ1424" i="25" s="1"/>
  <c r="AI1425" i="25"/>
  <c r="AI1426" i="25"/>
  <c r="AI1427" i="25"/>
  <c r="AJ1427" i="25" s="1"/>
  <c r="AI1428" i="25"/>
  <c r="AJ1428" i="25" s="1"/>
  <c r="AI1429" i="25"/>
  <c r="AJ1429" i="25" s="1"/>
  <c r="AI1430" i="25"/>
  <c r="AJ1430" i="25" s="1"/>
  <c r="AI1431" i="25"/>
  <c r="AI1432" i="25"/>
  <c r="AI1433" i="25"/>
  <c r="AJ1433" i="25" s="1"/>
  <c r="AI1434" i="25"/>
  <c r="AJ1434" i="25" s="1"/>
  <c r="AI1435" i="25"/>
  <c r="AJ1435" i="25" s="1"/>
  <c r="AI1436" i="25"/>
  <c r="AJ1436" i="25" s="1"/>
  <c r="AI1437" i="25"/>
  <c r="AJ1437" i="25" s="1"/>
  <c r="AI1438" i="25"/>
  <c r="AJ1438" i="25" s="1"/>
  <c r="AI1439" i="25"/>
  <c r="AJ1439" i="25" s="1"/>
  <c r="AI1440" i="25"/>
  <c r="AJ1440" i="25" s="1"/>
  <c r="AI1441" i="25"/>
  <c r="AJ1441" i="25" s="1"/>
  <c r="AI1442" i="25"/>
  <c r="AJ1442" i="25" s="1"/>
  <c r="AI1443" i="25"/>
  <c r="AI1444" i="25"/>
  <c r="AI1445" i="25"/>
  <c r="AI1446" i="25"/>
  <c r="AJ1446" i="25" s="1"/>
  <c r="AI1447" i="25"/>
  <c r="AJ1447" i="25" s="1"/>
  <c r="AI1448" i="25"/>
  <c r="AJ1448" i="25" s="1"/>
  <c r="AI1449" i="25"/>
  <c r="AJ1449" i="25" s="1"/>
  <c r="AI1450" i="25"/>
  <c r="AJ1450" i="25" s="1"/>
  <c r="AI1451" i="25"/>
  <c r="AJ1451" i="25" s="1"/>
  <c r="AI1452" i="25"/>
  <c r="AJ1452" i="25" s="1"/>
  <c r="AI1453" i="25"/>
  <c r="AJ1453" i="25" s="1"/>
  <c r="AI1454" i="25"/>
  <c r="AJ1454" i="25" s="1"/>
  <c r="AI1455" i="25"/>
  <c r="AI1456" i="25"/>
  <c r="AI1457" i="25"/>
  <c r="AJ1457" i="25" s="1"/>
  <c r="AI1458" i="25"/>
  <c r="AJ1458" i="25" s="1"/>
  <c r="AI1459" i="25"/>
  <c r="AJ1459" i="25" s="1"/>
  <c r="AI1460" i="25"/>
  <c r="AJ1460" i="25" s="1"/>
  <c r="AI1461" i="25"/>
  <c r="AJ1461" i="25" s="1"/>
  <c r="AI1462" i="25"/>
  <c r="AJ1462" i="25" s="1"/>
  <c r="AI1463" i="25"/>
  <c r="AJ1463" i="25" s="1"/>
  <c r="AI1464" i="25"/>
  <c r="AJ1464" i="25" s="1"/>
  <c r="AI1465" i="25"/>
  <c r="AJ1465" i="25" s="1"/>
  <c r="AI1466" i="25"/>
  <c r="AJ1466" i="25" s="1"/>
  <c r="AI1467" i="25"/>
  <c r="AI1468" i="25"/>
  <c r="AI1469" i="25"/>
  <c r="AI1470" i="25"/>
  <c r="AJ1470" i="25" s="1"/>
  <c r="AI1471" i="25"/>
  <c r="AJ1471" i="25" s="1"/>
  <c r="AI1472" i="25"/>
  <c r="AJ1472" i="25" s="1"/>
  <c r="AI1473" i="25"/>
  <c r="AI1474" i="25"/>
  <c r="AI1475" i="25"/>
  <c r="AJ1475" i="25" s="1"/>
  <c r="AI1476" i="25"/>
  <c r="AJ1476" i="25" s="1"/>
  <c r="AI1477" i="25"/>
  <c r="AJ1477" i="25" s="1"/>
  <c r="AI1478" i="25"/>
  <c r="AJ1478" i="25" s="1"/>
  <c r="AI1479" i="25"/>
  <c r="AI1480" i="25"/>
  <c r="AI1481" i="25"/>
  <c r="AI1482" i="25"/>
  <c r="AJ1482" i="25" s="1"/>
  <c r="AI1483" i="25"/>
  <c r="AJ1483" i="25" s="1"/>
  <c r="AI1484" i="25"/>
  <c r="AJ1484" i="25" s="1"/>
  <c r="AI1485" i="25"/>
  <c r="AJ1485" i="25" s="1"/>
  <c r="AI1486" i="25"/>
  <c r="AJ1486" i="25" s="1"/>
  <c r="AI1487" i="25"/>
  <c r="AJ1487" i="25" s="1"/>
  <c r="AI1488" i="25"/>
  <c r="AJ1488" i="25" s="1"/>
  <c r="AI1489" i="25"/>
  <c r="AJ1489" i="25" s="1"/>
  <c r="AI1490" i="25"/>
  <c r="AJ1490" i="25" s="1"/>
  <c r="AI1491" i="25"/>
  <c r="AI1492" i="25"/>
  <c r="AI1493" i="25"/>
  <c r="AI1494" i="25"/>
  <c r="AJ1494" i="25" s="1"/>
  <c r="AI1495" i="25"/>
  <c r="AI1496" i="25"/>
  <c r="AJ1496" i="25" s="1"/>
  <c r="AI1497" i="25"/>
  <c r="AI1498" i="25"/>
  <c r="AI1499" i="25"/>
  <c r="AJ1499" i="25" s="1"/>
  <c r="AI1500" i="25"/>
  <c r="AJ1500" i="25" s="1"/>
  <c r="AI1501" i="25"/>
  <c r="AJ1501" i="25" s="1"/>
  <c r="AI1502" i="25"/>
  <c r="AJ1502" i="25" s="1"/>
  <c r="AI1503" i="25"/>
  <c r="AI1504" i="25"/>
  <c r="AI1505" i="25"/>
  <c r="AI1506" i="25"/>
  <c r="AJ1506" i="25" s="1"/>
  <c r="AI1507" i="25"/>
  <c r="AI1508" i="25"/>
  <c r="AJ1508" i="25" s="1"/>
  <c r="AI1509" i="25"/>
  <c r="AJ1509" i="25" s="1"/>
  <c r="AI1510" i="25"/>
  <c r="AJ1510" i="25" s="1"/>
  <c r="AI1511" i="25"/>
  <c r="AJ1511" i="25" s="1"/>
  <c r="AI1512" i="25"/>
  <c r="AJ1512" i="25" s="1"/>
  <c r="AI1513" i="25"/>
  <c r="AJ1513" i="25" s="1"/>
  <c r="AI1514" i="25"/>
  <c r="AJ1514" i="25" s="1"/>
  <c r="AI1515" i="25"/>
  <c r="AI1516" i="25"/>
  <c r="AI1517" i="25"/>
  <c r="AI1518" i="25"/>
  <c r="AJ1518" i="25" s="1"/>
  <c r="AI1519" i="25"/>
  <c r="AI1520" i="25"/>
  <c r="AJ1520" i="25" s="1"/>
  <c r="AI1521" i="25"/>
  <c r="AI1522" i="25"/>
  <c r="AI1523" i="25"/>
  <c r="AJ1523" i="25" s="1"/>
  <c r="AI1524" i="25"/>
  <c r="AJ1524" i="25" s="1"/>
  <c r="AI1525" i="25"/>
  <c r="AJ1525" i="25" s="1"/>
  <c r="AI1526" i="25"/>
  <c r="AJ1526" i="25" s="1"/>
  <c r="AI1527" i="25"/>
  <c r="AI1528" i="25"/>
  <c r="AI1529" i="25"/>
  <c r="AI1530" i="25"/>
  <c r="AJ1530" i="25" s="1"/>
  <c r="AI1531" i="25"/>
  <c r="AI1532" i="25"/>
  <c r="AJ1532" i="25" s="1"/>
  <c r="AI1533" i="25"/>
  <c r="AJ1533" i="25" s="1"/>
  <c r="AI1534" i="25"/>
  <c r="AJ1534" i="25" s="1"/>
  <c r="AI1535" i="25"/>
  <c r="AJ1535" i="25" s="1"/>
  <c r="AI1536" i="25"/>
  <c r="AJ1536" i="25" s="1"/>
  <c r="AI1537" i="25"/>
  <c r="AJ1537" i="25" s="1"/>
  <c r="AI1538" i="25"/>
  <c r="AJ1538" i="25" s="1"/>
  <c r="AI1539" i="25"/>
  <c r="AI1540" i="25"/>
  <c r="AI1541" i="25"/>
  <c r="AI1542" i="25"/>
  <c r="AJ1542" i="25" s="1"/>
  <c r="AI1543" i="25"/>
  <c r="AI1544" i="25"/>
  <c r="AJ1544" i="25" s="1"/>
  <c r="AI1545" i="25"/>
  <c r="AJ1545" i="25" s="1"/>
  <c r="AI1546" i="25"/>
  <c r="AJ1546" i="25" s="1"/>
  <c r="AI1547" i="25"/>
  <c r="AJ1547" i="25" s="1"/>
  <c r="AI1548" i="25"/>
  <c r="AJ1548" i="25" s="1"/>
  <c r="AI1549" i="25"/>
  <c r="AJ1549" i="25" s="1"/>
  <c r="AI1550" i="25"/>
  <c r="AJ1550" i="25" s="1"/>
  <c r="AI1551" i="25"/>
  <c r="AI1552" i="25"/>
  <c r="AI1553" i="25"/>
  <c r="AJ1553" i="25" s="1"/>
  <c r="AI1554" i="25"/>
  <c r="AJ1554" i="25" s="1"/>
  <c r="AI1555" i="25"/>
  <c r="AJ1555" i="25" s="1"/>
  <c r="AI1556" i="25"/>
  <c r="AJ1556" i="25" s="1"/>
  <c r="AI1557" i="25"/>
  <c r="AJ1557" i="25" s="1"/>
  <c r="AI1558" i="25"/>
  <c r="AJ1558" i="25" s="1"/>
  <c r="AI1559" i="25"/>
  <c r="AJ1559" i="25" s="1"/>
  <c r="AI1560" i="25"/>
  <c r="AJ1560" i="25" s="1"/>
  <c r="AI1561" i="25"/>
  <c r="AJ1561" i="25" s="1"/>
  <c r="AI1562" i="25"/>
  <c r="AJ1562" i="25" s="1"/>
  <c r="AI1563" i="25"/>
  <c r="AI1564" i="25"/>
  <c r="AI1565" i="25"/>
  <c r="AI1566" i="25"/>
  <c r="AJ1566" i="25" s="1"/>
  <c r="AI1567" i="25"/>
  <c r="AI1568" i="25"/>
  <c r="AJ1568" i="25" s="1"/>
  <c r="AI1569" i="25"/>
  <c r="AJ1569" i="25" s="1"/>
  <c r="AI1570" i="25"/>
  <c r="AJ1570" i="25" s="1"/>
  <c r="AI1571" i="25"/>
  <c r="AJ1571" i="25" s="1"/>
  <c r="AI1572" i="25"/>
  <c r="AJ1572" i="25" s="1"/>
  <c r="AI1573" i="25"/>
  <c r="AJ1573" i="25" s="1"/>
  <c r="AI1574" i="25"/>
  <c r="AJ1574" i="25" s="1"/>
  <c r="AI1575" i="25"/>
  <c r="AI1576" i="25"/>
  <c r="AI1577" i="25"/>
  <c r="AJ1577" i="25" s="1"/>
  <c r="AI1578" i="25"/>
  <c r="AJ1578" i="25" s="1"/>
  <c r="AI1579" i="25"/>
  <c r="AJ1579" i="25" s="1"/>
  <c r="AI1580" i="25"/>
  <c r="AJ1580" i="25" s="1"/>
  <c r="AI1581" i="25"/>
  <c r="AJ1581" i="25" s="1"/>
  <c r="AI1582" i="25"/>
  <c r="AJ1582" i="25" s="1"/>
  <c r="AI1583" i="25"/>
  <c r="AJ1583" i="25" s="1"/>
  <c r="AI1584" i="25"/>
  <c r="AJ1584" i="25" s="1"/>
  <c r="AI1585" i="25"/>
  <c r="AJ1585" i="25" s="1"/>
  <c r="AI1586" i="25"/>
  <c r="AJ1586" i="25" s="1"/>
  <c r="AI1587" i="25"/>
  <c r="AI1588" i="25"/>
  <c r="AI1589" i="25"/>
  <c r="AI1590" i="25"/>
  <c r="AJ1590" i="25" s="1"/>
  <c r="AI1591" i="25"/>
  <c r="AI1592" i="25"/>
  <c r="AJ1592" i="25" s="1"/>
  <c r="AI1593" i="25"/>
  <c r="AI1594" i="25"/>
  <c r="AI1595" i="25"/>
  <c r="AJ1595" i="25" s="1"/>
  <c r="AI1596" i="25"/>
  <c r="AJ1596" i="25" s="1"/>
  <c r="AI1597" i="25"/>
  <c r="AJ1597" i="25" s="1"/>
  <c r="AI1598" i="25"/>
  <c r="AJ1598" i="25" s="1"/>
  <c r="AI1599" i="25"/>
  <c r="AI1600" i="25"/>
  <c r="AI1601" i="25"/>
  <c r="AJ1601" i="25" s="1"/>
  <c r="AI1602" i="25"/>
  <c r="AJ1602" i="25" s="1"/>
  <c r="AI1603" i="25"/>
  <c r="AJ1603" i="25" s="1"/>
  <c r="AI1604" i="25"/>
  <c r="AJ1604" i="25" s="1"/>
  <c r="AI1605" i="25"/>
  <c r="AJ1605" i="25" s="1"/>
  <c r="AI1606" i="25"/>
  <c r="AJ1606" i="25" s="1"/>
  <c r="AI1607" i="25"/>
  <c r="AJ1607" i="25" s="1"/>
  <c r="AI1608" i="25"/>
  <c r="AJ1608" i="25" s="1"/>
  <c r="AI1609" i="25"/>
  <c r="AJ1609" i="25" s="1"/>
  <c r="AI1610" i="25"/>
  <c r="AJ1610" i="25" s="1"/>
  <c r="AI1611" i="25"/>
  <c r="AI1612" i="25"/>
  <c r="AI1613" i="25"/>
  <c r="AI1614" i="25"/>
  <c r="AJ1614" i="25" s="1"/>
  <c r="AI1615" i="25"/>
  <c r="AI1616" i="25"/>
  <c r="AJ1616" i="25" s="1"/>
  <c r="AI1617" i="25"/>
  <c r="AJ1617" i="25" s="1"/>
  <c r="AI1618" i="25"/>
  <c r="AJ1618" i="25" s="1"/>
  <c r="AI1619" i="25"/>
  <c r="AJ1619" i="25" s="1"/>
  <c r="AI1620" i="25"/>
  <c r="AJ1620" i="25" s="1"/>
  <c r="AI1621" i="25"/>
  <c r="AJ1621" i="25" s="1"/>
  <c r="AI1622" i="25"/>
  <c r="AJ1622" i="25" s="1"/>
  <c r="AI1623" i="25"/>
  <c r="AI1624" i="25"/>
  <c r="AI1625" i="25"/>
  <c r="AJ1625" i="25" s="1"/>
  <c r="AI1626" i="25"/>
  <c r="AJ1626" i="25" s="1"/>
  <c r="AI1627" i="25"/>
  <c r="AJ1627" i="25" s="1"/>
  <c r="AI1628" i="25"/>
  <c r="AJ1628" i="25" s="1"/>
  <c r="AI1629" i="25"/>
  <c r="AJ1629" i="25" s="1"/>
  <c r="AI1630" i="25"/>
  <c r="AJ1630" i="25" s="1"/>
  <c r="AI1631" i="25"/>
  <c r="AJ1631" i="25" s="1"/>
  <c r="AI1632" i="25"/>
  <c r="AJ1632" i="25" s="1"/>
  <c r="AI1633" i="25"/>
  <c r="AJ1633" i="25" s="1"/>
  <c r="AI1634" i="25"/>
  <c r="AJ1634" i="25" s="1"/>
  <c r="AI1635" i="25"/>
  <c r="AI1636" i="25"/>
  <c r="AI1637" i="25"/>
  <c r="AI1638" i="25"/>
  <c r="AJ1638" i="25" s="1"/>
  <c r="AI1639" i="25"/>
  <c r="AI1640" i="25"/>
  <c r="AJ1640" i="25" s="1"/>
  <c r="AI1641" i="25"/>
  <c r="AJ1641" i="25" s="1"/>
  <c r="AI1642" i="25"/>
  <c r="AJ1642" i="25" s="1"/>
  <c r="AI1643" i="25"/>
  <c r="AJ1643" i="25" s="1"/>
  <c r="AI1644" i="25"/>
  <c r="AJ1644" i="25" s="1"/>
  <c r="AI1645" i="25"/>
  <c r="AJ1645" i="25" s="1"/>
  <c r="AI1646" i="25"/>
  <c r="AJ1646" i="25" s="1"/>
  <c r="AI1647" i="25"/>
  <c r="AI1648" i="25"/>
  <c r="AI1649" i="25"/>
  <c r="AJ1649" i="25" s="1"/>
  <c r="AI1650" i="25"/>
  <c r="AJ1650" i="25" s="1"/>
  <c r="AI1651" i="25"/>
  <c r="AJ1651" i="25" s="1"/>
  <c r="AI1652" i="25"/>
  <c r="AJ1652" i="25" s="1"/>
  <c r="AI1653" i="25"/>
  <c r="AJ1653" i="25" s="1"/>
  <c r="AI1654" i="25"/>
  <c r="AJ1654" i="25" s="1"/>
  <c r="AI1655" i="25"/>
  <c r="AJ1655" i="25" s="1"/>
  <c r="AI1656" i="25"/>
  <c r="AJ1656" i="25" s="1"/>
  <c r="AI1657" i="25"/>
  <c r="AJ1657" i="25" s="1"/>
  <c r="AI1658" i="25"/>
  <c r="AJ1658" i="25" s="1"/>
  <c r="AI1659" i="25"/>
  <c r="AI1660" i="25"/>
  <c r="AI1661" i="25"/>
  <c r="AI1662" i="25"/>
  <c r="AJ1662" i="25" s="1"/>
  <c r="AI1663" i="25"/>
  <c r="AI1664" i="25"/>
  <c r="AJ1664" i="25" s="1"/>
  <c r="AI1665" i="25"/>
  <c r="AI1666" i="25"/>
  <c r="AI1667" i="25"/>
  <c r="AJ1667" i="25" s="1"/>
  <c r="AI1668" i="25"/>
  <c r="AJ1668" i="25" s="1"/>
  <c r="AI1669" i="25"/>
  <c r="AJ1669" i="25" s="1"/>
  <c r="AI1670" i="25"/>
  <c r="AJ1670" i="25" s="1"/>
  <c r="AI1671" i="25"/>
  <c r="AI1672" i="25"/>
  <c r="AI1673" i="25"/>
  <c r="AJ1673" i="25" s="1"/>
  <c r="AI1674" i="25"/>
  <c r="AJ1674" i="25" s="1"/>
  <c r="AI1675" i="25"/>
  <c r="AJ1675" i="25" s="1"/>
  <c r="AI1676" i="25"/>
  <c r="AJ1676" i="25" s="1"/>
  <c r="AI1677" i="25"/>
  <c r="AJ1677" i="25" s="1"/>
  <c r="AI1678" i="25"/>
  <c r="AJ1678" i="25" s="1"/>
  <c r="AI1679" i="25"/>
  <c r="AJ1679" i="25" s="1"/>
  <c r="AI1680" i="25"/>
  <c r="AJ1680" i="25" s="1"/>
  <c r="AI1681" i="25"/>
  <c r="AJ1681" i="25" s="1"/>
  <c r="AI1682" i="25"/>
  <c r="AJ1682" i="25" s="1"/>
  <c r="AI1683" i="25"/>
  <c r="AI1684" i="25"/>
  <c r="AI1685" i="25"/>
  <c r="AI1686" i="25"/>
  <c r="AJ1686" i="25" s="1"/>
  <c r="AI1687" i="25"/>
  <c r="AI1688" i="25"/>
  <c r="AJ1688" i="25" s="1"/>
  <c r="AI1689" i="25"/>
  <c r="AJ1689" i="25" s="1"/>
  <c r="AI1690" i="25"/>
  <c r="AJ1690" i="25" s="1"/>
  <c r="AI1691" i="25"/>
  <c r="AJ1691" i="25" s="1"/>
  <c r="AI1692" i="25"/>
  <c r="AJ1692" i="25" s="1"/>
  <c r="AI1693" i="25"/>
  <c r="AJ1693" i="25" s="1"/>
  <c r="AI1694" i="25"/>
  <c r="AJ1694" i="25" s="1"/>
  <c r="AI1695" i="25"/>
  <c r="AI1696" i="25"/>
  <c r="AI1697" i="25"/>
  <c r="AJ1697" i="25" s="1"/>
  <c r="AI1698" i="25"/>
  <c r="AJ1698" i="25" s="1"/>
  <c r="AI1699" i="25"/>
  <c r="AJ1699" i="25" s="1"/>
  <c r="AI1700" i="25"/>
  <c r="AJ1700" i="25" s="1"/>
  <c r="AI1701" i="25"/>
  <c r="AJ1701" i="25" s="1"/>
  <c r="AI1702" i="25"/>
  <c r="AJ1702" i="25" s="1"/>
  <c r="AI1703" i="25"/>
  <c r="AJ1703" i="25" s="1"/>
  <c r="AI1704" i="25"/>
  <c r="AJ1704" i="25" s="1"/>
  <c r="AI1705" i="25"/>
  <c r="AJ1705" i="25" s="1"/>
  <c r="AI1706" i="25"/>
  <c r="AJ1706" i="25" s="1"/>
  <c r="AI1707" i="25"/>
  <c r="AI1708" i="25"/>
  <c r="AI1709" i="25"/>
  <c r="AI1710" i="25"/>
  <c r="AJ1710" i="25" s="1"/>
  <c r="AI1711" i="25"/>
  <c r="AI1712" i="25"/>
  <c r="AJ1712" i="25" s="1"/>
  <c r="AI1713" i="25"/>
  <c r="AJ1713" i="25" s="1"/>
  <c r="AI1714" i="25"/>
  <c r="AJ1714" i="25" s="1"/>
  <c r="AI1715" i="25"/>
  <c r="AJ1715" i="25" s="1"/>
  <c r="AI1716" i="25"/>
  <c r="AJ1716" i="25" s="1"/>
  <c r="AI1717" i="25"/>
  <c r="AJ1717" i="25" s="1"/>
  <c r="AI1718" i="25"/>
  <c r="AJ1718" i="25" s="1"/>
  <c r="AI1719" i="25"/>
  <c r="AI1720" i="25"/>
  <c r="AI1721" i="25"/>
  <c r="AJ1721" i="25" s="1"/>
  <c r="AI1722" i="25"/>
  <c r="AJ1722" i="25" s="1"/>
  <c r="AI1723" i="25"/>
  <c r="AJ1723" i="25" s="1"/>
  <c r="AI1724" i="25"/>
  <c r="AJ1724" i="25" s="1"/>
  <c r="AI1725" i="25"/>
  <c r="AJ1725" i="25" s="1"/>
  <c r="AI1726" i="25"/>
  <c r="AJ1726" i="25" s="1"/>
  <c r="AI1727" i="25"/>
  <c r="AJ1727" i="25" s="1"/>
  <c r="AI1728" i="25"/>
  <c r="AJ1728" i="25" s="1"/>
  <c r="AI1729" i="25"/>
  <c r="AJ1729" i="25" s="1"/>
  <c r="AI1730" i="25"/>
  <c r="AJ1730" i="25" s="1"/>
  <c r="AI1731" i="25"/>
  <c r="AI1732" i="25"/>
  <c r="AI1733" i="25"/>
  <c r="AI1734" i="25"/>
  <c r="AJ1734" i="25" s="1"/>
  <c r="AI1735" i="25"/>
  <c r="AI1736" i="25"/>
  <c r="AJ1736" i="25" s="1"/>
  <c r="AI1737" i="25"/>
  <c r="AI1738" i="25"/>
  <c r="AI1739" i="25"/>
  <c r="AJ1739" i="25" s="1"/>
  <c r="AI1740" i="25"/>
  <c r="AJ1740" i="25" s="1"/>
  <c r="AI1741" i="25"/>
  <c r="AJ1741" i="25" s="1"/>
  <c r="AI1742" i="25"/>
  <c r="AJ1742" i="25" s="1"/>
  <c r="AI1743" i="25"/>
  <c r="AI1744" i="25"/>
  <c r="AI1745" i="25"/>
  <c r="AJ1745" i="25" s="1"/>
  <c r="AI1746" i="25"/>
  <c r="AJ1746" i="25" s="1"/>
  <c r="AI1747" i="25"/>
  <c r="AJ1747" i="25" s="1"/>
  <c r="AI1748" i="25"/>
  <c r="AJ1748" i="25" s="1"/>
  <c r="AI1749" i="25"/>
  <c r="AJ1749" i="25" s="1"/>
  <c r="AI1750" i="25"/>
  <c r="AJ1750" i="25" s="1"/>
  <c r="AI1751" i="25"/>
  <c r="AJ1751" i="25" s="1"/>
  <c r="AI1752" i="25"/>
  <c r="AJ1752" i="25" s="1"/>
  <c r="AI1753" i="25"/>
  <c r="AJ1753" i="25" s="1"/>
  <c r="AI1754" i="25"/>
  <c r="AJ1754" i="25" s="1"/>
  <c r="AI1755" i="25"/>
  <c r="AI1756" i="25"/>
  <c r="AI1757" i="25"/>
  <c r="AI1758" i="25"/>
  <c r="AJ1758" i="25" s="1"/>
  <c r="AI1759" i="25"/>
  <c r="AI1760" i="25"/>
  <c r="AJ1760" i="25" s="1"/>
  <c r="AI1761" i="25"/>
  <c r="AJ1761" i="25" s="1"/>
  <c r="AI1762" i="25"/>
  <c r="AJ1762" i="25" s="1"/>
  <c r="AI1763" i="25"/>
  <c r="AJ1763" i="25" s="1"/>
  <c r="AI1764" i="25"/>
  <c r="AJ1764" i="25" s="1"/>
  <c r="AI1765" i="25"/>
  <c r="AJ1765" i="25" s="1"/>
  <c r="AI1766" i="25"/>
  <c r="AJ1766" i="25" s="1"/>
  <c r="AI1767" i="25"/>
  <c r="AI1768" i="25"/>
  <c r="AI1769" i="25"/>
  <c r="AI1770" i="25"/>
  <c r="AJ1770" i="25" s="1"/>
  <c r="AI1771" i="25"/>
  <c r="AJ1771" i="25" s="1"/>
  <c r="AI1772" i="25"/>
  <c r="AJ1772" i="25" s="1"/>
  <c r="AI1773" i="25"/>
  <c r="AJ1773" i="25" s="1"/>
  <c r="AI1774" i="25"/>
  <c r="AJ1774" i="25" s="1"/>
  <c r="AI1775" i="25"/>
  <c r="AJ1775" i="25" s="1"/>
  <c r="AI1776" i="25"/>
  <c r="AJ1776" i="25" s="1"/>
  <c r="AI1777" i="25"/>
  <c r="AJ1777" i="25" s="1"/>
  <c r="AI1778" i="25"/>
  <c r="AJ1778" i="25" s="1"/>
  <c r="AI8" i="25"/>
  <c r="AJ15" i="25"/>
  <c r="AJ27" i="25"/>
  <c r="AJ28" i="25"/>
  <c r="AJ29" i="25"/>
  <c r="AJ39" i="25"/>
  <c r="AJ40" i="25"/>
  <c r="AJ41" i="25"/>
  <c r="AJ51" i="25"/>
  <c r="AJ52" i="25"/>
  <c r="AJ53" i="25"/>
  <c r="AJ63" i="25"/>
  <c r="AJ64" i="25"/>
  <c r="AJ75" i="25"/>
  <c r="AJ76" i="25"/>
  <c r="AJ87" i="25"/>
  <c r="AJ88" i="25"/>
  <c r="AJ99" i="25"/>
  <c r="AJ100" i="25"/>
  <c r="AJ101" i="25"/>
  <c r="AJ111" i="25"/>
  <c r="AJ112" i="25"/>
  <c r="AJ123" i="25"/>
  <c r="AJ124" i="25"/>
  <c r="AJ130" i="25"/>
  <c r="AJ135" i="25"/>
  <c r="AJ136" i="25"/>
  <c r="AJ137" i="25"/>
  <c r="AJ147" i="25"/>
  <c r="AJ148" i="25"/>
  <c r="AJ149" i="25"/>
  <c r="AJ159" i="25"/>
  <c r="AJ160" i="25"/>
  <c r="AJ161" i="25"/>
  <c r="AJ171" i="25"/>
  <c r="AJ172" i="25"/>
  <c r="AJ173" i="25"/>
  <c r="AJ175" i="25"/>
  <c r="AJ183" i="25"/>
  <c r="AJ184" i="25"/>
  <c r="AJ185" i="25"/>
  <c r="AJ189" i="25"/>
  <c r="AJ195" i="25"/>
  <c r="AJ196" i="25"/>
  <c r="AJ197" i="25"/>
  <c r="AJ207" i="25"/>
  <c r="AJ208" i="25"/>
  <c r="AJ219" i="25"/>
  <c r="AJ220" i="25"/>
  <c r="AJ221" i="25"/>
  <c r="AJ231" i="25"/>
  <c r="AJ232" i="25"/>
  <c r="AJ233" i="25"/>
  <c r="AJ237" i="25"/>
  <c r="AJ238" i="25"/>
  <c r="AJ243" i="25"/>
  <c r="AJ244" i="25"/>
  <c r="AJ247" i="25"/>
  <c r="AJ255" i="25"/>
  <c r="AJ256" i="25"/>
  <c r="AJ257" i="25"/>
  <c r="AJ267" i="25"/>
  <c r="AJ268" i="25"/>
  <c r="AJ269" i="25"/>
  <c r="AJ273" i="25"/>
  <c r="AJ279" i="25"/>
  <c r="AJ280" i="25"/>
  <c r="AJ281" i="25"/>
  <c r="AJ291" i="25"/>
  <c r="AJ292" i="25"/>
  <c r="AJ293" i="25"/>
  <c r="AJ303" i="25"/>
  <c r="AJ304" i="25"/>
  <c r="AJ305" i="25"/>
  <c r="AJ309" i="25"/>
  <c r="AJ310" i="25"/>
  <c r="AJ311" i="25"/>
  <c r="AJ315" i="25"/>
  <c r="AJ316" i="25"/>
  <c r="AJ317" i="25"/>
  <c r="AJ327" i="25"/>
  <c r="AJ328" i="25"/>
  <c r="AJ329" i="25"/>
  <c r="AJ333" i="25"/>
  <c r="AJ335" i="25"/>
  <c r="AJ339" i="25"/>
  <c r="AJ340" i="25"/>
  <c r="AJ351" i="25"/>
  <c r="AJ352" i="25"/>
  <c r="AJ353" i="25"/>
  <c r="AJ363" i="25"/>
  <c r="AJ364" i="25"/>
  <c r="AJ375" i="25"/>
  <c r="AJ376" i="25"/>
  <c r="AJ387" i="25"/>
  <c r="AJ388" i="25"/>
  <c r="AJ389" i="25"/>
  <c r="AJ393" i="25"/>
  <c r="AJ399" i="25"/>
  <c r="AJ400" i="25"/>
  <c r="AJ411" i="25"/>
  <c r="AJ412" i="25"/>
  <c r="AJ413" i="25"/>
  <c r="AJ417" i="25"/>
  <c r="AJ418" i="25"/>
  <c r="AJ423" i="25"/>
  <c r="AJ424" i="25"/>
  <c r="AJ425" i="25"/>
  <c r="AJ435" i="25"/>
  <c r="AJ436" i="25"/>
  <c r="AJ437" i="25"/>
  <c r="AJ447" i="25"/>
  <c r="AJ448" i="25"/>
  <c r="AJ449" i="25"/>
  <c r="AJ459" i="25"/>
  <c r="AJ460" i="25"/>
  <c r="AJ461" i="25"/>
  <c r="AJ465" i="25"/>
  <c r="AJ471" i="25"/>
  <c r="AJ472" i="25"/>
  <c r="AJ473" i="25"/>
  <c r="AJ475" i="25"/>
  <c r="AJ483" i="25"/>
  <c r="AJ484" i="25"/>
  <c r="AJ495" i="25"/>
  <c r="AJ496" i="25"/>
  <c r="AJ497" i="25"/>
  <c r="AJ501" i="25"/>
  <c r="AJ502" i="25"/>
  <c r="AJ507" i="25"/>
  <c r="AJ508" i="25"/>
  <c r="AJ509" i="25"/>
  <c r="AJ519" i="25"/>
  <c r="AJ520" i="25"/>
  <c r="AJ521" i="25"/>
  <c r="AJ531" i="25"/>
  <c r="AJ532" i="25"/>
  <c r="AJ533" i="25"/>
  <c r="AJ537" i="25"/>
  <c r="AJ543" i="25"/>
  <c r="AJ544" i="25"/>
  <c r="AJ555" i="25"/>
  <c r="AJ556" i="25"/>
  <c r="AJ557" i="25"/>
  <c r="AJ567" i="25"/>
  <c r="AJ568" i="25"/>
  <c r="AJ569" i="25"/>
  <c r="AJ573" i="25"/>
  <c r="AJ574" i="25"/>
  <c r="AJ579" i="25"/>
  <c r="AJ580" i="25"/>
  <c r="AJ581" i="25"/>
  <c r="AJ591" i="25"/>
  <c r="AJ592" i="25"/>
  <c r="AJ593" i="25"/>
  <c r="AJ595" i="25"/>
  <c r="AJ597" i="25"/>
  <c r="AJ598" i="25"/>
  <c r="AJ603" i="25"/>
  <c r="AJ604" i="25"/>
  <c r="AJ605" i="25"/>
  <c r="AJ615" i="25"/>
  <c r="AJ616" i="25"/>
  <c r="AJ617" i="25"/>
  <c r="AJ627" i="25"/>
  <c r="AJ628" i="25"/>
  <c r="AJ639" i="25"/>
  <c r="AJ640" i="25"/>
  <c r="AJ641" i="25"/>
  <c r="AJ645" i="25"/>
  <c r="AJ651" i="25"/>
  <c r="AJ652" i="25"/>
  <c r="AJ653" i="25"/>
  <c r="AJ663" i="25"/>
  <c r="AJ664" i="25"/>
  <c r="AJ665" i="25"/>
  <c r="AJ675" i="25"/>
  <c r="AJ676" i="25"/>
  <c r="AJ677" i="25"/>
  <c r="AJ681" i="25"/>
  <c r="AJ687" i="25"/>
  <c r="AJ688" i="25"/>
  <c r="AJ699" i="25"/>
  <c r="AJ700" i="25"/>
  <c r="AJ701" i="25"/>
  <c r="AJ703" i="25"/>
  <c r="AJ711" i="25"/>
  <c r="AJ712" i="25"/>
  <c r="AJ723" i="25"/>
  <c r="AJ724" i="25"/>
  <c r="AJ725" i="25"/>
  <c r="AJ729" i="25"/>
  <c r="AJ735" i="25"/>
  <c r="AJ736" i="25"/>
  <c r="AJ737" i="25"/>
  <c r="AJ747" i="25"/>
  <c r="AJ748" i="25"/>
  <c r="AJ759" i="25"/>
  <c r="AJ760" i="25"/>
  <c r="AJ761" i="25"/>
  <c r="AJ765" i="25"/>
  <c r="AJ771" i="25"/>
  <c r="AJ772" i="25"/>
  <c r="AJ773" i="25"/>
  <c r="AJ783" i="25"/>
  <c r="AJ784" i="25"/>
  <c r="AJ785" i="25"/>
  <c r="AJ795" i="25"/>
  <c r="AJ796" i="25"/>
  <c r="AJ797" i="25"/>
  <c r="AJ801" i="25"/>
  <c r="AJ802" i="25"/>
  <c r="AJ807" i="25"/>
  <c r="AJ808" i="25"/>
  <c r="AJ819" i="25"/>
  <c r="AJ820" i="25"/>
  <c r="AJ821" i="25"/>
  <c r="AJ823" i="25"/>
  <c r="AJ831" i="25"/>
  <c r="AJ832" i="25"/>
  <c r="AJ833" i="25"/>
  <c r="AJ837" i="25"/>
  <c r="AJ843" i="25"/>
  <c r="AJ844" i="25"/>
  <c r="AJ845" i="25"/>
  <c r="AJ855" i="25"/>
  <c r="AJ856" i="25"/>
  <c r="AJ857" i="25"/>
  <c r="AJ867" i="25"/>
  <c r="AJ868" i="25"/>
  <c r="AJ879" i="25"/>
  <c r="AJ880" i="25"/>
  <c r="AJ881" i="25"/>
  <c r="AJ891" i="25"/>
  <c r="AJ892" i="25"/>
  <c r="AJ903" i="25"/>
  <c r="AJ904" i="25"/>
  <c r="AJ905" i="25"/>
  <c r="AJ907" i="25"/>
  <c r="AJ909" i="25"/>
  <c r="AJ910" i="25"/>
  <c r="AJ911" i="25"/>
  <c r="AJ915" i="25"/>
  <c r="AJ916" i="25"/>
  <c r="AJ927" i="25"/>
  <c r="AJ928" i="25"/>
  <c r="AJ929" i="25"/>
  <c r="AJ939" i="25"/>
  <c r="AJ940" i="25"/>
  <c r="AJ941" i="25"/>
  <c r="AJ951" i="25"/>
  <c r="AJ952" i="25"/>
  <c r="AJ953" i="25"/>
  <c r="AJ963" i="25"/>
  <c r="AJ964" i="25"/>
  <c r="AJ965" i="25"/>
  <c r="AJ969" i="25"/>
  <c r="AJ975" i="25"/>
  <c r="AJ976" i="25"/>
  <c r="AJ977" i="25"/>
  <c r="AJ987" i="25"/>
  <c r="AJ988" i="25"/>
  <c r="AJ989" i="25"/>
  <c r="AJ999" i="25"/>
  <c r="AJ1000" i="25"/>
  <c r="AJ1011" i="25"/>
  <c r="AJ1012" i="25"/>
  <c r="AJ1013" i="25"/>
  <c r="AJ1015" i="25"/>
  <c r="AJ1023" i="25"/>
  <c r="AJ1024" i="25"/>
  <c r="AJ1025" i="25"/>
  <c r="AJ1035" i="25"/>
  <c r="AJ1036" i="25"/>
  <c r="AJ1037" i="25"/>
  <c r="AJ1041" i="25"/>
  <c r="AJ1047" i="25"/>
  <c r="AJ1048" i="25"/>
  <c r="AJ1049" i="25"/>
  <c r="AJ1051" i="25"/>
  <c r="AJ1059" i="25"/>
  <c r="AJ1060" i="25"/>
  <c r="AJ1061" i="25"/>
  <c r="AJ1071" i="25"/>
  <c r="AJ1072" i="25"/>
  <c r="AJ1073" i="25"/>
  <c r="AJ1077" i="25"/>
  <c r="AJ1078" i="25"/>
  <c r="AJ1083" i="25"/>
  <c r="AJ1084" i="25"/>
  <c r="AJ1095" i="25"/>
  <c r="AJ1096" i="25"/>
  <c r="AJ1097" i="25"/>
  <c r="AJ1107" i="25"/>
  <c r="AJ1108" i="25"/>
  <c r="AJ1119" i="25"/>
  <c r="AJ1120" i="25"/>
  <c r="AJ1121" i="25"/>
  <c r="AJ1125" i="25"/>
  <c r="AJ1131" i="25"/>
  <c r="AJ1132" i="25"/>
  <c r="AJ1133" i="25"/>
  <c r="AJ1135" i="25"/>
  <c r="AJ1143" i="25"/>
  <c r="AJ1144" i="25"/>
  <c r="AJ1145" i="25"/>
  <c r="AJ1147" i="25"/>
  <c r="AJ1149" i="25"/>
  <c r="AJ1150" i="25"/>
  <c r="AJ1155" i="25"/>
  <c r="AJ1156" i="25"/>
  <c r="AJ1157" i="25"/>
  <c r="AJ1167" i="25"/>
  <c r="AJ1168" i="25"/>
  <c r="AJ1169" i="25"/>
  <c r="AJ1171" i="25"/>
  <c r="AJ1173" i="25"/>
  <c r="AJ1174" i="25"/>
  <c r="AJ1179" i="25"/>
  <c r="AJ1180" i="25"/>
  <c r="AJ1181" i="25"/>
  <c r="AJ1183" i="25"/>
  <c r="AJ1191" i="25"/>
  <c r="AJ1192" i="25"/>
  <c r="AJ1193" i="25"/>
  <c r="AJ1195" i="25"/>
  <c r="AJ1197" i="25"/>
  <c r="AJ1198" i="25"/>
  <c r="AJ1203" i="25"/>
  <c r="AJ1204" i="25"/>
  <c r="AJ1205" i="25"/>
  <c r="AJ1207" i="25"/>
  <c r="AJ1215" i="25"/>
  <c r="AJ1216" i="25"/>
  <c r="AJ1217" i="25"/>
  <c r="AJ1219" i="25"/>
  <c r="AJ1221" i="25"/>
  <c r="AJ1227" i="25"/>
  <c r="AJ1228" i="25"/>
  <c r="AJ1229" i="25"/>
  <c r="AJ1231" i="25"/>
  <c r="AJ1239" i="25"/>
  <c r="AJ1240" i="25"/>
  <c r="AJ1251" i="25"/>
  <c r="AJ1252" i="25"/>
  <c r="AJ1253" i="25"/>
  <c r="AJ1255" i="25"/>
  <c r="AJ1257" i="25"/>
  <c r="AJ1258" i="25"/>
  <c r="AJ1260" i="25"/>
  <c r="AJ1261" i="25"/>
  <c r="AJ1263" i="25"/>
  <c r="AJ1264" i="25"/>
  <c r="AJ1265" i="25"/>
  <c r="AJ1275" i="25"/>
  <c r="AJ1276" i="25"/>
  <c r="AJ1277" i="25"/>
  <c r="AJ1279" i="25"/>
  <c r="AJ1281" i="25"/>
  <c r="AJ1282" i="25"/>
  <c r="AJ1287" i="25"/>
  <c r="AJ1288" i="25"/>
  <c r="AJ1289" i="25"/>
  <c r="AJ1299" i="25"/>
  <c r="AJ1300" i="25"/>
  <c r="AJ1301" i="25"/>
  <c r="AJ1303" i="25"/>
  <c r="AJ1311" i="25"/>
  <c r="AJ1312" i="25"/>
  <c r="AJ1323" i="25"/>
  <c r="AJ1324" i="25"/>
  <c r="AJ1325" i="25"/>
  <c r="AJ1327" i="25"/>
  <c r="AJ1335" i="25"/>
  <c r="AJ1336" i="25"/>
  <c r="AJ1347" i="25"/>
  <c r="AJ1348" i="25"/>
  <c r="AJ1349" i="25"/>
  <c r="AJ1351" i="25"/>
  <c r="AJ1353" i="25"/>
  <c r="AJ1354" i="25"/>
  <c r="AJ1359" i="25"/>
  <c r="AJ1360" i="25"/>
  <c r="AJ1371" i="25"/>
  <c r="AJ1372" i="25"/>
  <c r="AJ1373" i="25"/>
  <c r="AJ1375" i="25"/>
  <c r="AJ1383" i="25"/>
  <c r="AJ1384" i="25"/>
  <c r="AJ1395" i="25"/>
  <c r="AJ1396" i="25"/>
  <c r="AJ1397" i="25"/>
  <c r="AJ1399" i="25"/>
  <c r="AJ1407" i="25"/>
  <c r="AJ1408" i="25"/>
  <c r="AJ1419" i="25"/>
  <c r="AJ1420" i="25"/>
  <c r="AJ1421" i="25"/>
  <c r="AJ1423" i="25"/>
  <c r="AJ1425" i="25"/>
  <c r="AJ1426" i="25"/>
  <c r="AJ1431" i="25"/>
  <c r="AJ1432" i="25"/>
  <c r="AJ1443" i="25"/>
  <c r="AJ1444" i="25"/>
  <c r="AJ1445" i="25"/>
  <c r="AJ1455" i="25"/>
  <c r="AJ1456" i="25"/>
  <c r="AJ1467" i="25"/>
  <c r="AJ1468" i="25"/>
  <c r="AJ1469" i="25"/>
  <c r="AJ1473" i="25"/>
  <c r="AJ1474" i="25"/>
  <c r="AJ1479" i="25"/>
  <c r="AJ1480" i="25"/>
  <c r="AJ1481" i="25"/>
  <c r="AJ1491" i="25"/>
  <c r="AJ1492" i="25"/>
  <c r="AJ1493" i="25"/>
  <c r="AJ1495" i="25"/>
  <c r="AJ1497" i="25"/>
  <c r="AJ1498" i="25"/>
  <c r="AJ1503" i="25"/>
  <c r="AJ1504" i="25"/>
  <c r="AJ1505" i="25"/>
  <c r="AJ1507" i="25"/>
  <c r="AJ1515" i="25"/>
  <c r="AJ1516" i="25"/>
  <c r="AJ1517" i="25"/>
  <c r="AJ1519" i="25"/>
  <c r="AJ1521" i="25"/>
  <c r="AJ1522" i="25"/>
  <c r="AJ1527" i="25"/>
  <c r="AJ1528" i="25"/>
  <c r="AJ1529" i="25"/>
  <c r="AJ1531" i="25"/>
  <c r="AJ1539" i="25"/>
  <c r="AJ1540" i="25"/>
  <c r="AJ1541" i="25"/>
  <c r="AJ1543" i="25"/>
  <c r="AJ1551" i="25"/>
  <c r="AJ1552" i="25"/>
  <c r="AJ1563" i="25"/>
  <c r="AJ1564" i="25"/>
  <c r="AJ1565" i="25"/>
  <c r="AJ1567" i="25"/>
  <c r="AJ1575" i="25"/>
  <c r="AJ1576" i="25"/>
  <c r="AJ1587" i="25"/>
  <c r="AJ1588" i="25"/>
  <c r="AJ1589" i="25"/>
  <c r="AJ1591" i="25"/>
  <c r="AJ1593" i="25"/>
  <c r="AJ1594" i="25"/>
  <c r="AJ1599" i="25"/>
  <c r="AJ1600" i="25"/>
  <c r="AJ1611" i="25"/>
  <c r="AJ1612" i="25"/>
  <c r="AJ1613" i="25"/>
  <c r="AJ1615" i="25"/>
  <c r="AJ1623" i="25"/>
  <c r="AJ1624" i="25"/>
  <c r="AJ1635" i="25"/>
  <c r="AJ1636" i="25"/>
  <c r="AJ1637" i="25"/>
  <c r="AJ1639" i="25"/>
  <c r="AJ1647" i="25"/>
  <c r="AJ1648" i="25"/>
  <c r="AJ1659" i="25"/>
  <c r="AJ1660" i="25"/>
  <c r="AJ1661" i="25"/>
  <c r="AJ1663" i="25"/>
  <c r="AJ1665" i="25"/>
  <c r="AJ1666" i="25"/>
  <c r="AJ1671" i="25"/>
  <c r="AJ1672" i="25"/>
  <c r="AJ1683" i="25"/>
  <c r="AJ1684" i="25"/>
  <c r="AJ1685" i="25"/>
  <c r="AJ1687" i="25"/>
  <c r="AJ1695" i="25"/>
  <c r="AJ1696" i="25"/>
  <c r="AJ1707" i="25"/>
  <c r="AJ1708" i="25"/>
  <c r="AJ1709" i="25"/>
  <c r="AJ1711" i="25"/>
  <c r="AJ1719" i="25"/>
  <c r="AJ1720" i="25"/>
  <c r="AJ1731" i="25"/>
  <c r="AJ1732" i="25"/>
  <c r="AJ1733" i="25"/>
  <c r="AJ1735" i="25"/>
  <c r="AJ1737" i="25"/>
  <c r="AJ1738" i="25"/>
  <c r="AJ1743" i="25"/>
  <c r="AJ1744" i="25"/>
  <c r="AJ1755" i="25"/>
  <c r="AJ1756" i="25"/>
  <c r="AJ1757" i="25"/>
  <c r="AJ1759" i="25"/>
  <c r="AJ1767" i="25"/>
  <c r="AJ1768" i="25"/>
  <c r="AJ1769" i="25"/>
  <c r="AB83" i="17" l="1"/>
  <c r="AC83" i="17"/>
  <c r="K39" i="35" l="1"/>
  <c r="K38" i="35"/>
  <c r="K37" i="35"/>
  <c r="K36" i="35"/>
  <c r="K35" i="35"/>
  <c r="K34" i="35"/>
  <c r="E34" i="35"/>
  <c r="D34" i="35"/>
  <c r="K33" i="35"/>
  <c r="K32" i="35"/>
  <c r="K31" i="35"/>
  <c r="K30" i="35"/>
  <c r="K29" i="35"/>
  <c r="K28" i="35"/>
  <c r="K27" i="35"/>
  <c r="K26" i="35"/>
  <c r="E26" i="35"/>
  <c r="D26" i="35"/>
  <c r="D25" i="35" s="1"/>
  <c r="K25" i="35"/>
  <c r="K20" i="35"/>
  <c r="K19" i="35"/>
  <c r="K18" i="35"/>
  <c r="E18" i="35"/>
  <c r="D18" i="35"/>
  <c r="K17" i="35"/>
  <c r="K16" i="35"/>
  <c r="K15" i="35"/>
  <c r="K14" i="35"/>
  <c r="K13" i="35"/>
  <c r="K12" i="35"/>
  <c r="K11" i="35"/>
  <c r="K10" i="35"/>
  <c r="E10" i="35"/>
  <c r="D10" i="35"/>
  <c r="K9" i="35"/>
  <c r="I29" i="12"/>
  <c r="I28" i="12"/>
  <c r="H29" i="12"/>
  <c r="W501" i="25"/>
  <c r="U501" i="25"/>
  <c r="T501" i="25"/>
  <c r="S501" i="25"/>
  <c r="G501" i="25"/>
  <c r="F501" i="25"/>
  <c r="D501" i="25"/>
  <c r="B501" i="25"/>
  <c r="W500" i="25"/>
  <c r="U500" i="25"/>
  <c r="T500" i="25"/>
  <c r="S500" i="25"/>
  <c r="G500" i="25"/>
  <c r="F500" i="25"/>
  <c r="D500" i="25"/>
  <c r="B500" i="25"/>
  <c r="W499" i="25"/>
  <c r="U499" i="25"/>
  <c r="T499" i="25"/>
  <c r="S499" i="25"/>
  <c r="G499" i="25"/>
  <c r="F499" i="25"/>
  <c r="D499" i="25"/>
  <c r="B499" i="25"/>
  <c r="W498" i="25"/>
  <c r="U498" i="25"/>
  <c r="T498" i="25"/>
  <c r="S498" i="25"/>
  <c r="G498" i="25"/>
  <c r="F498" i="25"/>
  <c r="D498" i="25"/>
  <c r="B498" i="25"/>
  <c r="W497" i="25"/>
  <c r="U497" i="25"/>
  <c r="T497" i="25"/>
  <c r="S497" i="25"/>
  <c r="G497" i="25"/>
  <c r="F497" i="25"/>
  <c r="D497" i="25"/>
  <c r="B497" i="25"/>
  <c r="W496" i="25"/>
  <c r="U496" i="25"/>
  <c r="T496" i="25"/>
  <c r="S496" i="25"/>
  <c r="G496" i="25"/>
  <c r="F496" i="25"/>
  <c r="D496" i="25"/>
  <c r="B496" i="25"/>
  <c r="W495" i="25"/>
  <c r="U495" i="25"/>
  <c r="T495" i="25"/>
  <c r="S495" i="25"/>
  <c r="G495" i="25"/>
  <c r="F495" i="25"/>
  <c r="D495" i="25"/>
  <c r="B495" i="25"/>
  <c r="W494" i="25"/>
  <c r="U494" i="25"/>
  <c r="T494" i="25"/>
  <c r="S494" i="25"/>
  <c r="G494" i="25"/>
  <c r="F494" i="25"/>
  <c r="D494" i="25"/>
  <c r="B494" i="25"/>
  <c r="W493" i="25"/>
  <c r="U493" i="25"/>
  <c r="T493" i="25"/>
  <c r="S493" i="25"/>
  <c r="G493" i="25"/>
  <c r="F493" i="25"/>
  <c r="D493" i="25"/>
  <c r="B493" i="25"/>
  <c r="W492" i="25"/>
  <c r="U492" i="25"/>
  <c r="T492" i="25"/>
  <c r="S492" i="25"/>
  <c r="G492" i="25"/>
  <c r="F492" i="25"/>
  <c r="D492" i="25"/>
  <c r="B492" i="25"/>
  <c r="W491" i="25"/>
  <c r="U491" i="25"/>
  <c r="T491" i="25"/>
  <c r="S491" i="25"/>
  <c r="G491" i="25"/>
  <c r="F491" i="25"/>
  <c r="D491" i="25"/>
  <c r="B491" i="25"/>
  <c r="W490" i="25"/>
  <c r="U490" i="25"/>
  <c r="T490" i="25"/>
  <c r="S490" i="25"/>
  <c r="G490" i="25"/>
  <c r="F490" i="25"/>
  <c r="D490" i="25"/>
  <c r="B490" i="25"/>
  <c r="W489" i="25"/>
  <c r="U489" i="25"/>
  <c r="T489" i="25"/>
  <c r="S489" i="25"/>
  <c r="G489" i="25"/>
  <c r="F489" i="25"/>
  <c r="D489" i="25"/>
  <c r="B489" i="25"/>
  <c r="W488" i="25"/>
  <c r="U488" i="25"/>
  <c r="T488" i="25"/>
  <c r="S488" i="25"/>
  <c r="G488" i="25"/>
  <c r="F488" i="25"/>
  <c r="D488" i="25"/>
  <c r="B488" i="25"/>
  <c r="W487" i="25"/>
  <c r="U487" i="25"/>
  <c r="T487" i="25"/>
  <c r="S487" i="25"/>
  <c r="G487" i="25"/>
  <c r="F487" i="25"/>
  <c r="D487" i="25"/>
  <c r="B487" i="25"/>
  <c r="W486" i="25"/>
  <c r="U486" i="25"/>
  <c r="T486" i="25"/>
  <c r="S486" i="25"/>
  <c r="G486" i="25"/>
  <c r="F486" i="25"/>
  <c r="D486" i="25"/>
  <c r="B486" i="25"/>
  <c r="W485" i="25"/>
  <c r="U485" i="25"/>
  <c r="T485" i="25"/>
  <c r="S485" i="25"/>
  <c r="G485" i="25"/>
  <c r="F485" i="25"/>
  <c r="D485" i="25"/>
  <c r="B485" i="25"/>
  <c r="W484" i="25"/>
  <c r="U484" i="25"/>
  <c r="T484" i="25"/>
  <c r="S484" i="25"/>
  <c r="G484" i="25"/>
  <c r="F484" i="25"/>
  <c r="D484" i="25"/>
  <c r="B484" i="25"/>
  <c r="W483" i="25"/>
  <c r="U483" i="25"/>
  <c r="T483" i="25"/>
  <c r="S483" i="25"/>
  <c r="G483" i="25"/>
  <c r="F483" i="25"/>
  <c r="D483" i="25"/>
  <c r="B483" i="25"/>
  <c r="W482" i="25"/>
  <c r="U482" i="25"/>
  <c r="T482" i="25"/>
  <c r="S482" i="25"/>
  <c r="G482" i="25"/>
  <c r="F482" i="25"/>
  <c r="D482" i="25"/>
  <c r="B482" i="25"/>
  <c r="W481" i="25"/>
  <c r="U481" i="25"/>
  <c r="T481" i="25"/>
  <c r="S481" i="25"/>
  <c r="G481" i="25"/>
  <c r="F481" i="25"/>
  <c r="D481" i="25"/>
  <c r="B481" i="25"/>
  <c r="W480" i="25"/>
  <c r="U480" i="25"/>
  <c r="T480" i="25"/>
  <c r="S480" i="25"/>
  <c r="G480" i="25"/>
  <c r="F480" i="25"/>
  <c r="D480" i="25"/>
  <c r="B480" i="25"/>
  <c r="W479" i="25"/>
  <c r="U479" i="25"/>
  <c r="T479" i="25"/>
  <c r="S479" i="25"/>
  <c r="G479" i="25"/>
  <c r="F479" i="25"/>
  <c r="D479" i="25"/>
  <c r="B479" i="25"/>
  <c r="W478" i="25"/>
  <c r="U478" i="25"/>
  <c r="T478" i="25"/>
  <c r="S478" i="25"/>
  <c r="G478" i="25"/>
  <c r="F478" i="25"/>
  <c r="D478" i="25"/>
  <c r="B478" i="25"/>
  <c r="W477" i="25"/>
  <c r="U477" i="25"/>
  <c r="T477" i="25"/>
  <c r="S477" i="25"/>
  <c r="G477" i="25"/>
  <c r="F477" i="25"/>
  <c r="D477" i="25"/>
  <c r="B477" i="25"/>
  <c r="W476" i="25"/>
  <c r="U476" i="25"/>
  <c r="T476" i="25"/>
  <c r="S476" i="25"/>
  <c r="G476" i="25"/>
  <c r="F476" i="25"/>
  <c r="D476" i="25"/>
  <c r="B476" i="25"/>
  <c r="W475" i="25"/>
  <c r="U475" i="25"/>
  <c r="T475" i="25"/>
  <c r="S475" i="25"/>
  <c r="G475" i="25"/>
  <c r="F475" i="25"/>
  <c r="D475" i="25"/>
  <c r="B475" i="25"/>
  <c r="W474" i="25"/>
  <c r="U474" i="25"/>
  <c r="T474" i="25"/>
  <c r="S474" i="25"/>
  <c r="G474" i="25"/>
  <c r="F474" i="25"/>
  <c r="D474" i="25"/>
  <c r="B474" i="25"/>
  <c r="W473" i="25"/>
  <c r="U473" i="25"/>
  <c r="T473" i="25"/>
  <c r="S473" i="25"/>
  <c r="G473" i="25"/>
  <c r="F473" i="25"/>
  <c r="D473" i="25"/>
  <c r="B473" i="25"/>
  <c r="W472" i="25"/>
  <c r="U472" i="25"/>
  <c r="T472" i="25"/>
  <c r="S472" i="25"/>
  <c r="G472" i="25"/>
  <c r="F472" i="25"/>
  <c r="D472" i="25"/>
  <c r="B472" i="25"/>
  <c r="W471" i="25"/>
  <c r="U471" i="25"/>
  <c r="T471" i="25"/>
  <c r="S471" i="25"/>
  <c r="G471" i="25"/>
  <c r="F471" i="25"/>
  <c r="D471" i="25"/>
  <c r="B471" i="25"/>
  <c r="W470" i="25"/>
  <c r="U470" i="25"/>
  <c r="T470" i="25"/>
  <c r="S470" i="25"/>
  <c r="G470" i="25"/>
  <c r="F470" i="25"/>
  <c r="D470" i="25"/>
  <c r="B470" i="25"/>
  <c r="W469" i="25"/>
  <c r="U469" i="25"/>
  <c r="T469" i="25"/>
  <c r="S469" i="25"/>
  <c r="G469" i="25"/>
  <c r="F469" i="25"/>
  <c r="D469" i="25"/>
  <c r="B469" i="25"/>
  <c r="W468" i="25"/>
  <c r="U468" i="25"/>
  <c r="T468" i="25"/>
  <c r="S468" i="25"/>
  <c r="G468" i="25"/>
  <c r="F468" i="25"/>
  <c r="D468" i="25"/>
  <c r="B468" i="25"/>
  <c r="W467" i="25"/>
  <c r="U467" i="25"/>
  <c r="T467" i="25"/>
  <c r="S467" i="25"/>
  <c r="G467" i="25"/>
  <c r="F467" i="25"/>
  <c r="D467" i="25"/>
  <c r="B467" i="25"/>
  <c r="W466" i="25"/>
  <c r="U466" i="25"/>
  <c r="T466" i="25"/>
  <c r="S466" i="25"/>
  <c r="G466" i="25"/>
  <c r="F466" i="25"/>
  <c r="D466" i="25"/>
  <c r="B466" i="25"/>
  <c r="W465" i="25"/>
  <c r="U465" i="25"/>
  <c r="T465" i="25"/>
  <c r="S465" i="25"/>
  <c r="G465" i="25"/>
  <c r="F465" i="25"/>
  <c r="D465" i="25"/>
  <c r="B465" i="25"/>
  <c r="W464" i="25"/>
  <c r="U464" i="25"/>
  <c r="T464" i="25"/>
  <c r="S464" i="25"/>
  <c r="G464" i="25"/>
  <c r="F464" i="25"/>
  <c r="D464" i="25"/>
  <c r="B464" i="25"/>
  <c r="W463" i="25"/>
  <c r="U463" i="25"/>
  <c r="T463" i="25"/>
  <c r="S463" i="25"/>
  <c r="G463" i="25"/>
  <c r="F463" i="25"/>
  <c r="D463" i="25"/>
  <c r="B463" i="25"/>
  <c r="W462" i="25"/>
  <c r="U462" i="25"/>
  <c r="T462" i="25"/>
  <c r="S462" i="25"/>
  <c r="G462" i="25"/>
  <c r="F462" i="25"/>
  <c r="D462" i="25"/>
  <c r="B462" i="25"/>
  <c r="W461" i="25"/>
  <c r="U461" i="25"/>
  <c r="T461" i="25"/>
  <c r="S461" i="25"/>
  <c r="G461" i="25"/>
  <c r="F461" i="25"/>
  <c r="D461" i="25"/>
  <c r="B461" i="25"/>
  <c r="W460" i="25"/>
  <c r="U460" i="25"/>
  <c r="T460" i="25"/>
  <c r="S460" i="25"/>
  <c r="G460" i="25"/>
  <c r="F460" i="25"/>
  <c r="D460" i="25"/>
  <c r="B460" i="25"/>
  <c r="W459" i="25"/>
  <c r="U459" i="25"/>
  <c r="T459" i="25"/>
  <c r="S459" i="25"/>
  <c r="G459" i="25"/>
  <c r="F459" i="25"/>
  <c r="D459" i="25"/>
  <c r="B459" i="25"/>
  <c r="W458" i="25"/>
  <c r="U458" i="25"/>
  <c r="T458" i="25"/>
  <c r="S458" i="25"/>
  <c r="G458" i="25"/>
  <c r="F458" i="25"/>
  <c r="D458" i="25"/>
  <c r="B458" i="25"/>
  <c r="W457" i="25"/>
  <c r="U457" i="25"/>
  <c r="T457" i="25"/>
  <c r="S457" i="25"/>
  <c r="G457" i="25"/>
  <c r="F457" i="25"/>
  <c r="D457" i="25"/>
  <c r="B457" i="25"/>
  <c r="W456" i="25"/>
  <c r="U456" i="25"/>
  <c r="T456" i="25"/>
  <c r="S456" i="25"/>
  <c r="G456" i="25"/>
  <c r="F456" i="25"/>
  <c r="D456" i="25"/>
  <c r="B456" i="25"/>
  <c r="W455" i="25"/>
  <c r="U455" i="25"/>
  <c r="T455" i="25"/>
  <c r="S455" i="25"/>
  <c r="G455" i="25"/>
  <c r="F455" i="25"/>
  <c r="D455" i="25"/>
  <c r="B455" i="25"/>
  <c r="W454" i="25"/>
  <c r="U454" i="25"/>
  <c r="T454" i="25"/>
  <c r="S454" i="25"/>
  <c r="G454" i="25"/>
  <c r="F454" i="25"/>
  <c r="D454" i="25"/>
  <c r="B454" i="25"/>
  <c r="W453" i="25"/>
  <c r="U453" i="25"/>
  <c r="T453" i="25"/>
  <c r="S453" i="25"/>
  <c r="G453" i="25"/>
  <c r="F453" i="25"/>
  <c r="D453" i="25"/>
  <c r="B453" i="25"/>
  <c r="W452" i="25"/>
  <c r="U452" i="25"/>
  <c r="T452" i="25"/>
  <c r="S452" i="25"/>
  <c r="G452" i="25"/>
  <c r="F452" i="25"/>
  <c r="D452" i="25"/>
  <c r="B452" i="25"/>
  <c r="W451" i="25"/>
  <c r="U451" i="25"/>
  <c r="T451" i="25"/>
  <c r="S451" i="25"/>
  <c r="G451" i="25"/>
  <c r="F451" i="25"/>
  <c r="D451" i="25"/>
  <c r="B451" i="25"/>
  <c r="W450" i="25"/>
  <c r="U450" i="25"/>
  <c r="T450" i="25"/>
  <c r="S450" i="25"/>
  <c r="G450" i="25"/>
  <c r="F450" i="25"/>
  <c r="D450" i="25"/>
  <c r="B450" i="25"/>
  <c r="W449" i="25"/>
  <c r="U449" i="25"/>
  <c r="T449" i="25"/>
  <c r="S449" i="25"/>
  <c r="G449" i="25"/>
  <c r="F449" i="25"/>
  <c r="D449" i="25"/>
  <c r="B449" i="25"/>
  <c r="W448" i="25"/>
  <c r="U448" i="25"/>
  <c r="T448" i="25"/>
  <c r="S448" i="25"/>
  <c r="G448" i="25"/>
  <c r="F448" i="25"/>
  <c r="D448" i="25"/>
  <c r="B448" i="25"/>
  <c r="W447" i="25"/>
  <c r="U447" i="25"/>
  <c r="T447" i="25"/>
  <c r="S447" i="25"/>
  <c r="G447" i="25"/>
  <c r="F447" i="25"/>
  <c r="D447" i="25"/>
  <c r="B447" i="25"/>
  <c r="W446" i="25"/>
  <c r="U446" i="25"/>
  <c r="T446" i="25"/>
  <c r="S446" i="25"/>
  <c r="G446" i="25"/>
  <c r="F446" i="25"/>
  <c r="D446" i="25"/>
  <c r="B446" i="25"/>
  <c r="W445" i="25"/>
  <c r="U445" i="25"/>
  <c r="T445" i="25"/>
  <c r="S445" i="25"/>
  <c r="G445" i="25"/>
  <c r="F445" i="25"/>
  <c r="D445" i="25"/>
  <c r="B445" i="25"/>
  <c r="W444" i="25"/>
  <c r="U444" i="25"/>
  <c r="T444" i="25"/>
  <c r="S444" i="25"/>
  <c r="G444" i="25"/>
  <c r="F444" i="25"/>
  <c r="D444" i="25"/>
  <c r="B444" i="25"/>
  <c r="W443" i="25"/>
  <c r="U443" i="25"/>
  <c r="T443" i="25"/>
  <c r="S443" i="25"/>
  <c r="G443" i="25"/>
  <c r="F443" i="25"/>
  <c r="D443" i="25"/>
  <c r="B443" i="25"/>
  <c r="W442" i="25"/>
  <c r="U442" i="25"/>
  <c r="T442" i="25"/>
  <c r="S442" i="25"/>
  <c r="G442" i="25"/>
  <c r="F442" i="25"/>
  <c r="D442" i="25"/>
  <c r="B442" i="25"/>
  <c r="W441" i="25"/>
  <c r="U441" i="25"/>
  <c r="T441" i="25"/>
  <c r="S441" i="25"/>
  <c r="G441" i="25"/>
  <c r="F441" i="25"/>
  <c r="D441" i="25"/>
  <c r="B441" i="25"/>
  <c r="W440" i="25"/>
  <c r="U440" i="25"/>
  <c r="T440" i="25"/>
  <c r="S440" i="25"/>
  <c r="G440" i="25"/>
  <c r="F440" i="25"/>
  <c r="D440" i="25"/>
  <c r="B440" i="25"/>
  <c r="W439" i="25"/>
  <c r="U439" i="25"/>
  <c r="T439" i="25"/>
  <c r="S439" i="25"/>
  <c r="G439" i="25"/>
  <c r="F439" i="25"/>
  <c r="D439" i="25"/>
  <c r="B439" i="25"/>
  <c r="W438" i="25"/>
  <c r="U438" i="25"/>
  <c r="T438" i="25"/>
  <c r="S438" i="25"/>
  <c r="G438" i="25"/>
  <c r="F438" i="25"/>
  <c r="D438" i="25"/>
  <c r="B438" i="25"/>
  <c r="W437" i="25"/>
  <c r="U437" i="25"/>
  <c r="T437" i="25"/>
  <c r="S437" i="25"/>
  <c r="G437" i="25"/>
  <c r="F437" i="25"/>
  <c r="D437" i="25"/>
  <c r="B437" i="25"/>
  <c r="W436" i="25"/>
  <c r="U436" i="25"/>
  <c r="T436" i="25"/>
  <c r="S436" i="25"/>
  <c r="G436" i="25"/>
  <c r="F436" i="25"/>
  <c r="D436" i="25"/>
  <c r="B436" i="25"/>
  <c r="W435" i="25"/>
  <c r="U435" i="25"/>
  <c r="T435" i="25"/>
  <c r="S435" i="25"/>
  <c r="G435" i="25"/>
  <c r="F435" i="25"/>
  <c r="D435" i="25"/>
  <c r="B435" i="25"/>
  <c r="W434" i="25"/>
  <c r="U434" i="25"/>
  <c r="T434" i="25"/>
  <c r="S434" i="25"/>
  <c r="G434" i="25"/>
  <c r="F434" i="25"/>
  <c r="D434" i="25"/>
  <c r="B434" i="25"/>
  <c r="W433" i="25"/>
  <c r="U433" i="25"/>
  <c r="T433" i="25"/>
  <c r="S433" i="25"/>
  <c r="G433" i="25"/>
  <c r="F433" i="25"/>
  <c r="D433" i="25"/>
  <c r="B433" i="25"/>
  <c r="W432" i="25"/>
  <c r="U432" i="25"/>
  <c r="T432" i="25"/>
  <c r="S432" i="25"/>
  <c r="G432" i="25"/>
  <c r="F432" i="25"/>
  <c r="D432" i="25"/>
  <c r="B432" i="25"/>
  <c r="W431" i="25"/>
  <c r="U431" i="25"/>
  <c r="T431" i="25"/>
  <c r="S431" i="25"/>
  <c r="G431" i="25"/>
  <c r="F431" i="25"/>
  <c r="D431" i="25"/>
  <c r="B431" i="25"/>
  <c r="W430" i="25"/>
  <c r="U430" i="25"/>
  <c r="T430" i="25"/>
  <c r="S430" i="25"/>
  <c r="G430" i="25"/>
  <c r="F430" i="25"/>
  <c r="D430" i="25"/>
  <c r="B430" i="25"/>
  <c r="W429" i="25"/>
  <c r="U429" i="25"/>
  <c r="T429" i="25"/>
  <c r="S429" i="25"/>
  <c r="G429" i="25"/>
  <c r="F429" i="25"/>
  <c r="D429" i="25"/>
  <c r="B429" i="25"/>
  <c r="W428" i="25"/>
  <c r="U428" i="25"/>
  <c r="T428" i="25"/>
  <c r="S428" i="25"/>
  <c r="G428" i="25"/>
  <c r="F428" i="25"/>
  <c r="D428" i="25"/>
  <c r="B428" i="25"/>
  <c r="W427" i="25"/>
  <c r="U427" i="25"/>
  <c r="T427" i="25"/>
  <c r="S427" i="25"/>
  <c r="G427" i="25"/>
  <c r="F427" i="25"/>
  <c r="D427" i="25"/>
  <c r="B427" i="25"/>
  <c r="W426" i="25"/>
  <c r="U426" i="25"/>
  <c r="T426" i="25"/>
  <c r="S426" i="25"/>
  <c r="G426" i="25"/>
  <c r="F426" i="25"/>
  <c r="D426" i="25"/>
  <c r="B426" i="25"/>
  <c r="W425" i="25"/>
  <c r="U425" i="25"/>
  <c r="T425" i="25"/>
  <c r="S425" i="25"/>
  <c r="G425" i="25"/>
  <c r="F425" i="25"/>
  <c r="D425" i="25"/>
  <c r="B425" i="25"/>
  <c r="W424" i="25"/>
  <c r="U424" i="25"/>
  <c r="T424" i="25"/>
  <c r="S424" i="25"/>
  <c r="G424" i="25"/>
  <c r="F424" i="25"/>
  <c r="D424" i="25"/>
  <c r="B424" i="25"/>
  <c r="W423" i="25"/>
  <c r="U423" i="25"/>
  <c r="T423" i="25"/>
  <c r="S423" i="25"/>
  <c r="G423" i="25"/>
  <c r="F423" i="25"/>
  <c r="D423" i="25"/>
  <c r="B423" i="25"/>
  <c r="W422" i="25"/>
  <c r="U422" i="25"/>
  <c r="T422" i="25"/>
  <c r="S422" i="25"/>
  <c r="G422" i="25"/>
  <c r="F422" i="25"/>
  <c r="D422" i="25"/>
  <c r="B422" i="25"/>
  <c r="W421" i="25"/>
  <c r="U421" i="25"/>
  <c r="T421" i="25"/>
  <c r="S421" i="25"/>
  <c r="G421" i="25"/>
  <c r="F421" i="25"/>
  <c r="D421" i="25"/>
  <c r="B421" i="25"/>
  <c r="W420" i="25"/>
  <c r="U420" i="25"/>
  <c r="T420" i="25"/>
  <c r="S420" i="25"/>
  <c r="G420" i="25"/>
  <c r="F420" i="25"/>
  <c r="D420" i="25"/>
  <c r="B420" i="25"/>
  <c r="W419" i="25"/>
  <c r="U419" i="25"/>
  <c r="T419" i="25"/>
  <c r="S419" i="25"/>
  <c r="G419" i="25"/>
  <c r="F419" i="25"/>
  <c r="D419" i="25"/>
  <c r="B419" i="25"/>
  <c r="W418" i="25"/>
  <c r="U418" i="25"/>
  <c r="T418" i="25"/>
  <c r="S418" i="25"/>
  <c r="G418" i="25"/>
  <c r="F418" i="25"/>
  <c r="D418" i="25"/>
  <c r="B418" i="25"/>
  <c r="W417" i="25"/>
  <c r="U417" i="25"/>
  <c r="T417" i="25"/>
  <c r="S417" i="25"/>
  <c r="G417" i="25"/>
  <c r="F417" i="25"/>
  <c r="D417" i="25"/>
  <c r="B417" i="25"/>
  <c r="W416" i="25"/>
  <c r="U416" i="25"/>
  <c r="T416" i="25"/>
  <c r="S416" i="25"/>
  <c r="G416" i="25"/>
  <c r="F416" i="25"/>
  <c r="D416" i="25"/>
  <c r="B416" i="25"/>
  <c r="W415" i="25"/>
  <c r="U415" i="25"/>
  <c r="T415" i="25"/>
  <c r="S415" i="25"/>
  <c r="G415" i="25"/>
  <c r="F415" i="25"/>
  <c r="D415" i="25"/>
  <c r="B415" i="25"/>
  <c r="W414" i="25"/>
  <c r="U414" i="25"/>
  <c r="T414" i="25"/>
  <c r="S414" i="25"/>
  <c r="G414" i="25"/>
  <c r="F414" i="25"/>
  <c r="D414" i="25"/>
  <c r="B414" i="25"/>
  <c r="W413" i="25"/>
  <c r="U413" i="25"/>
  <c r="T413" i="25"/>
  <c r="S413" i="25"/>
  <c r="G413" i="25"/>
  <c r="F413" i="25"/>
  <c r="D413" i="25"/>
  <c r="B413" i="25"/>
  <c r="W412" i="25"/>
  <c r="U412" i="25"/>
  <c r="T412" i="25"/>
  <c r="S412" i="25"/>
  <c r="G412" i="25"/>
  <c r="F412" i="25"/>
  <c r="D412" i="25"/>
  <c r="B412" i="25"/>
  <c r="W411" i="25"/>
  <c r="U411" i="25"/>
  <c r="T411" i="25"/>
  <c r="S411" i="25"/>
  <c r="G411" i="25"/>
  <c r="F411" i="25"/>
  <c r="D411" i="25"/>
  <c r="B411" i="25"/>
  <c r="W410" i="25"/>
  <c r="U410" i="25"/>
  <c r="T410" i="25"/>
  <c r="S410" i="25"/>
  <c r="G410" i="25"/>
  <c r="F410" i="25"/>
  <c r="D410" i="25"/>
  <c r="B410" i="25"/>
  <c r="W409" i="25"/>
  <c r="U409" i="25"/>
  <c r="T409" i="25"/>
  <c r="S409" i="25"/>
  <c r="G409" i="25"/>
  <c r="F409" i="25"/>
  <c r="D409" i="25"/>
  <c r="B409" i="25"/>
  <c r="W408" i="25"/>
  <c r="U408" i="25"/>
  <c r="T408" i="25"/>
  <c r="S408" i="25"/>
  <c r="G408" i="25"/>
  <c r="F408" i="25"/>
  <c r="D408" i="25"/>
  <c r="B408" i="25"/>
  <c r="W407" i="25"/>
  <c r="U407" i="25"/>
  <c r="T407" i="25"/>
  <c r="S407" i="25"/>
  <c r="G407" i="25"/>
  <c r="F407" i="25"/>
  <c r="D407" i="25"/>
  <c r="B407" i="25"/>
  <c r="W406" i="25"/>
  <c r="U406" i="25"/>
  <c r="T406" i="25"/>
  <c r="S406" i="25"/>
  <c r="G406" i="25"/>
  <c r="F406" i="25"/>
  <c r="D406" i="25"/>
  <c r="B406" i="25"/>
  <c r="W405" i="25"/>
  <c r="U405" i="25"/>
  <c r="T405" i="25"/>
  <c r="S405" i="25"/>
  <c r="G405" i="25"/>
  <c r="F405" i="25"/>
  <c r="D405" i="25"/>
  <c r="B405" i="25"/>
  <c r="W404" i="25"/>
  <c r="U404" i="25"/>
  <c r="T404" i="25"/>
  <c r="S404" i="25"/>
  <c r="G404" i="25"/>
  <c r="F404" i="25"/>
  <c r="D404" i="25"/>
  <c r="B404" i="25"/>
  <c r="W403" i="25"/>
  <c r="U403" i="25"/>
  <c r="T403" i="25"/>
  <c r="S403" i="25"/>
  <c r="G403" i="25"/>
  <c r="F403" i="25"/>
  <c r="D403" i="25"/>
  <c r="B403" i="25"/>
  <c r="W402" i="25"/>
  <c r="U402" i="25"/>
  <c r="T402" i="25"/>
  <c r="S402" i="25"/>
  <c r="G402" i="25"/>
  <c r="F402" i="25"/>
  <c r="D402" i="25"/>
  <c r="B402" i="25"/>
  <c r="W401" i="25"/>
  <c r="U401" i="25"/>
  <c r="T401" i="25"/>
  <c r="S401" i="25"/>
  <c r="G401" i="25"/>
  <c r="F401" i="25"/>
  <c r="D401" i="25"/>
  <c r="B401" i="25"/>
  <c r="W400" i="25"/>
  <c r="U400" i="25"/>
  <c r="T400" i="25"/>
  <c r="S400" i="25"/>
  <c r="G400" i="25"/>
  <c r="F400" i="25"/>
  <c r="D400" i="25"/>
  <c r="B400" i="25"/>
  <c r="W399" i="25"/>
  <c r="U399" i="25"/>
  <c r="T399" i="25"/>
  <c r="S399" i="25"/>
  <c r="G399" i="25"/>
  <c r="F399" i="25"/>
  <c r="D399" i="25"/>
  <c r="B399" i="25"/>
  <c r="W398" i="25"/>
  <c r="U398" i="25"/>
  <c r="T398" i="25"/>
  <c r="S398" i="25"/>
  <c r="G398" i="25"/>
  <c r="F398" i="25"/>
  <c r="D398" i="25"/>
  <c r="B398" i="25"/>
  <c r="W397" i="25"/>
  <c r="U397" i="25"/>
  <c r="T397" i="25"/>
  <c r="S397" i="25"/>
  <c r="G397" i="25"/>
  <c r="F397" i="25"/>
  <c r="D397" i="25"/>
  <c r="B397" i="25"/>
  <c r="W396" i="25"/>
  <c r="U396" i="25"/>
  <c r="T396" i="25"/>
  <c r="S396" i="25"/>
  <c r="G396" i="25"/>
  <c r="F396" i="25"/>
  <c r="D396" i="25"/>
  <c r="B396" i="25"/>
  <c r="W395" i="25"/>
  <c r="U395" i="25"/>
  <c r="T395" i="25"/>
  <c r="S395" i="25"/>
  <c r="G395" i="25"/>
  <c r="F395" i="25"/>
  <c r="D395" i="25"/>
  <c r="B395" i="25"/>
  <c r="W394" i="25"/>
  <c r="U394" i="25"/>
  <c r="T394" i="25"/>
  <c r="S394" i="25"/>
  <c r="G394" i="25"/>
  <c r="F394" i="25"/>
  <c r="D394" i="25"/>
  <c r="B394" i="25"/>
  <c r="W393" i="25"/>
  <c r="U393" i="25"/>
  <c r="T393" i="25"/>
  <c r="S393" i="25"/>
  <c r="G393" i="25"/>
  <c r="F393" i="25"/>
  <c r="D393" i="25"/>
  <c r="B393" i="25"/>
  <c r="W392" i="25"/>
  <c r="U392" i="25"/>
  <c r="T392" i="25"/>
  <c r="S392" i="25"/>
  <c r="G392" i="25"/>
  <c r="F392" i="25"/>
  <c r="D392" i="25"/>
  <c r="B392" i="25"/>
  <c r="W391" i="25"/>
  <c r="U391" i="25"/>
  <c r="T391" i="25"/>
  <c r="S391" i="25"/>
  <c r="G391" i="25"/>
  <c r="F391" i="25"/>
  <c r="D391" i="25"/>
  <c r="B391" i="25"/>
  <c r="W390" i="25"/>
  <c r="U390" i="25"/>
  <c r="T390" i="25"/>
  <c r="S390" i="25"/>
  <c r="G390" i="25"/>
  <c r="F390" i="25"/>
  <c r="D390" i="25"/>
  <c r="B390" i="25"/>
  <c r="W389" i="25"/>
  <c r="U389" i="25"/>
  <c r="T389" i="25"/>
  <c r="S389" i="25"/>
  <c r="G389" i="25"/>
  <c r="F389" i="25"/>
  <c r="D389" i="25"/>
  <c r="B389" i="25"/>
  <c r="W388" i="25"/>
  <c r="U388" i="25"/>
  <c r="T388" i="25"/>
  <c r="S388" i="25"/>
  <c r="G388" i="25"/>
  <c r="F388" i="25"/>
  <c r="D388" i="25"/>
  <c r="B388" i="25"/>
  <c r="W387" i="25"/>
  <c r="U387" i="25"/>
  <c r="T387" i="25"/>
  <c r="S387" i="25"/>
  <c r="G387" i="25"/>
  <c r="F387" i="25"/>
  <c r="D387" i="25"/>
  <c r="B387" i="25"/>
  <c r="W386" i="25"/>
  <c r="U386" i="25"/>
  <c r="T386" i="25"/>
  <c r="S386" i="25"/>
  <c r="G386" i="25"/>
  <c r="F386" i="25"/>
  <c r="D386" i="25"/>
  <c r="B386" i="25"/>
  <c r="W385" i="25"/>
  <c r="U385" i="25"/>
  <c r="T385" i="25"/>
  <c r="S385" i="25"/>
  <c r="G385" i="25"/>
  <c r="F385" i="25"/>
  <c r="D385" i="25"/>
  <c r="B385" i="25"/>
  <c r="W384" i="25"/>
  <c r="U384" i="25"/>
  <c r="T384" i="25"/>
  <c r="S384" i="25"/>
  <c r="G384" i="25"/>
  <c r="F384" i="25"/>
  <c r="D384" i="25"/>
  <c r="B384" i="25"/>
  <c r="W383" i="25"/>
  <c r="U383" i="25"/>
  <c r="T383" i="25"/>
  <c r="S383" i="25"/>
  <c r="G383" i="25"/>
  <c r="F383" i="25"/>
  <c r="D383" i="25"/>
  <c r="B383" i="25"/>
  <c r="W382" i="25"/>
  <c r="U382" i="25"/>
  <c r="T382" i="25"/>
  <c r="S382" i="25"/>
  <c r="G382" i="25"/>
  <c r="F382" i="25"/>
  <c r="D382" i="25"/>
  <c r="B382" i="25"/>
  <c r="W381" i="25"/>
  <c r="U381" i="25"/>
  <c r="T381" i="25"/>
  <c r="S381" i="25"/>
  <c r="G381" i="25"/>
  <c r="F381" i="25"/>
  <c r="D381" i="25"/>
  <c r="B381" i="25"/>
  <c r="W380" i="25"/>
  <c r="U380" i="25"/>
  <c r="T380" i="25"/>
  <c r="S380" i="25"/>
  <c r="G380" i="25"/>
  <c r="F380" i="25"/>
  <c r="D380" i="25"/>
  <c r="B380" i="25"/>
  <c r="W379" i="25"/>
  <c r="U379" i="25"/>
  <c r="T379" i="25"/>
  <c r="S379" i="25"/>
  <c r="G379" i="25"/>
  <c r="F379" i="25"/>
  <c r="D379" i="25"/>
  <c r="B379" i="25"/>
  <c r="W378" i="25"/>
  <c r="U378" i="25"/>
  <c r="T378" i="25"/>
  <c r="S378" i="25"/>
  <c r="G378" i="25"/>
  <c r="F378" i="25"/>
  <c r="D378" i="25"/>
  <c r="B378" i="25"/>
  <c r="W377" i="25"/>
  <c r="U377" i="25"/>
  <c r="T377" i="25"/>
  <c r="S377" i="25"/>
  <c r="G377" i="25"/>
  <c r="F377" i="25"/>
  <c r="D377" i="25"/>
  <c r="B377" i="25"/>
  <c r="W376" i="25"/>
  <c r="U376" i="25"/>
  <c r="T376" i="25"/>
  <c r="S376" i="25"/>
  <c r="G376" i="25"/>
  <c r="F376" i="25"/>
  <c r="D376" i="25"/>
  <c r="B376" i="25"/>
  <c r="W375" i="25"/>
  <c r="U375" i="25"/>
  <c r="T375" i="25"/>
  <c r="S375" i="25"/>
  <c r="G375" i="25"/>
  <c r="F375" i="25"/>
  <c r="D375" i="25"/>
  <c r="B375" i="25"/>
  <c r="W374" i="25"/>
  <c r="U374" i="25"/>
  <c r="T374" i="25"/>
  <c r="S374" i="25"/>
  <c r="G374" i="25"/>
  <c r="F374" i="25"/>
  <c r="D374" i="25"/>
  <c r="B374" i="25"/>
  <c r="W373" i="25"/>
  <c r="U373" i="25"/>
  <c r="T373" i="25"/>
  <c r="S373" i="25"/>
  <c r="G373" i="25"/>
  <c r="F373" i="25"/>
  <c r="D373" i="25"/>
  <c r="B373" i="25"/>
  <c r="W372" i="25"/>
  <c r="U372" i="25"/>
  <c r="T372" i="25"/>
  <c r="S372" i="25"/>
  <c r="G372" i="25"/>
  <c r="F372" i="25"/>
  <c r="D372" i="25"/>
  <c r="B372" i="25"/>
  <c r="W371" i="25"/>
  <c r="U371" i="25"/>
  <c r="T371" i="25"/>
  <c r="S371" i="25"/>
  <c r="G371" i="25"/>
  <c r="F371" i="25"/>
  <c r="D371" i="25"/>
  <c r="B371" i="25"/>
  <c r="W370" i="25"/>
  <c r="U370" i="25"/>
  <c r="T370" i="25"/>
  <c r="S370" i="25"/>
  <c r="G370" i="25"/>
  <c r="F370" i="25"/>
  <c r="D370" i="25"/>
  <c r="B370" i="25"/>
  <c r="W369" i="25"/>
  <c r="U369" i="25"/>
  <c r="T369" i="25"/>
  <c r="S369" i="25"/>
  <c r="G369" i="25"/>
  <c r="F369" i="25"/>
  <c r="D369" i="25"/>
  <c r="B369" i="25"/>
  <c r="W368" i="25"/>
  <c r="U368" i="25"/>
  <c r="T368" i="25"/>
  <c r="S368" i="25"/>
  <c r="G368" i="25"/>
  <c r="F368" i="25"/>
  <c r="D368" i="25"/>
  <c r="B368" i="25"/>
  <c r="W367" i="25"/>
  <c r="U367" i="25"/>
  <c r="T367" i="25"/>
  <c r="S367" i="25"/>
  <c r="G367" i="25"/>
  <c r="F367" i="25"/>
  <c r="D367" i="25"/>
  <c r="B367" i="25"/>
  <c r="W366" i="25"/>
  <c r="U366" i="25"/>
  <c r="T366" i="25"/>
  <c r="S366" i="25"/>
  <c r="G366" i="25"/>
  <c r="F366" i="25"/>
  <c r="D366" i="25"/>
  <c r="B366" i="25"/>
  <c r="W365" i="25"/>
  <c r="U365" i="25"/>
  <c r="T365" i="25"/>
  <c r="S365" i="25"/>
  <c r="G365" i="25"/>
  <c r="F365" i="25"/>
  <c r="D365" i="25"/>
  <c r="B365" i="25"/>
  <c r="W364" i="25"/>
  <c r="U364" i="25"/>
  <c r="T364" i="25"/>
  <c r="S364" i="25"/>
  <c r="G364" i="25"/>
  <c r="F364" i="25"/>
  <c r="D364" i="25"/>
  <c r="B364" i="25"/>
  <c r="W363" i="25"/>
  <c r="U363" i="25"/>
  <c r="T363" i="25"/>
  <c r="S363" i="25"/>
  <c r="G363" i="25"/>
  <c r="F363" i="25"/>
  <c r="D363" i="25"/>
  <c r="B363" i="25"/>
  <c r="W362" i="25"/>
  <c r="U362" i="25"/>
  <c r="T362" i="25"/>
  <c r="S362" i="25"/>
  <c r="G362" i="25"/>
  <c r="F362" i="25"/>
  <c r="D362" i="25"/>
  <c r="B362" i="25"/>
  <c r="W361" i="25"/>
  <c r="U361" i="25"/>
  <c r="T361" i="25"/>
  <c r="S361" i="25"/>
  <c r="G361" i="25"/>
  <c r="F361" i="25"/>
  <c r="D361" i="25"/>
  <c r="B361" i="25"/>
  <c r="W360" i="25"/>
  <c r="U360" i="25"/>
  <c r="T360" i="25"/>
  <c r="S360" i="25"/>
  <c r="G360" i="25"/>
  <c r="F360" i="25"/>
  <c r="D360" i="25"/>
  <c r="B360" i="25"/>
  <c r="W359" i="25"/>
  <c r="U359" i="25"/>
  <c r="T359" i="25"/>
  <c r="S359" i="25"/>
  <c r="G359" i="25"/>
  <c r="F359" i="25"/>
  <c r="D359" i="25"/>
  <c r="B359" i="25"/>
  <c r="W358" i="25"/>
  <c r="U358" i="25"/>
  <c r="T358" i="25"/>
  <c r="S358" i="25"/>
  <c r="G358" i="25"/>
  <c r="F358" i="25"/>
  <c r="D358" i="25"/>
  <c r="B358" i="25"/>
  <c r="W357" i="25"/>
  <c r="U357" i="25"/>
  <c r="T357" i="25"/>
  <c r="S357" i="25"/>
  <c r="G357" i="25"/>
  <c r="F357" i="25"/>
  <c r="D357" i="25"/>
  <c r="B357" i="25"/>
  <c r="W356" i="25"/>
  <c r="U356" i="25"/>
  <c r="T356" i="25"/>
  <c r="S356" i="25"/>
  <c r="G356" i="25"/>
  <c r="F356" i="25"/>
  <c r="D356" i="25"/>
  <c r="B356" i="25"/>
  <c r="W355" i="25"/>
  <c r="U355" i="25"/>
  <c r="T355" i="25"/>
  <c r="S355" i="25"/>
  <c r="G355" i="25"/>
  <c r="F355" i="25"/>
  <c r="D355" i="25"/>
  <c r="B355" i="25"/>
  <c r="W354" i="25"/>
  <c r="U354" i="25"/>
  <c r="T354" i="25"/>
  <c r="S354" i="25"/>
  <c r="G354" i="25"/>
  <c r="F354" i="25"/>
  <c r="D354" i="25"/>
  <c r="B354" i="25"/>
  <c r="W353" i="25"/>
  <c r="U353" i="25"/>
  <c r="T353" i="25"/>
  <c r="S353" i="25"/>
  <c r="G353" i="25"/>
  <c r="F353" i="25"/>
  <c r="D353" i="25"/>
  <c r="B353" i="25"/>
  <c r="W352" i="25"/>
  <c r="U352" i="25"/>
  <c r="T352" i="25"/>
  <c r="S352" i="25"/>
  <c r="G352" i="25"/>
  <c r="F352" i="25"/>
  <c r="D352" i="25"/>
  <c r="B352" i="25"/>
  <c r="W351" i="25"/>
  <c r="U351" i="25"/>
  <c r="T351" i="25"/>
  <c r="S351" i="25"/>
  <c r="G351" i="25"/>
  <c r="F351" i="25"/>
  <c r="D351" i="25"/>
  <c r="B351" i="25"/>
  <c r="W350" i="25"/>
  <c r="U350" i="25"/>
  <c r="T350" i="25"/>
  <c r="S350" i="25"/>
  <c r="G350" i="25"/>
  <c r="F350" i="25"/>
  <c r="D350" i="25"/>
  <c r="B350" i="25"/>
  <c r="W349" i="25"/>
  <c r="U349" i="25"/>
  <c r="T349" i="25"/>
  <c r="S349" i="25"/>
  <c r="G349" i="25"/>
  <c r="F349" i="25"/>
  <c r="D349" i="25"/>
  <c r="B349" i="25"/>
  <c r="W348" i="25"/>
  <c r="U348" i="25"/>
  <c r="T348" i="25"/>
  <c r="S348" i="25"/>
  <c r="G348" i="25"/>
  <c r="F348" i="25"/>
  <c r="D348" i="25"/>
  <c r="B348" i="25"/>
  <c r="W347" i="25"/>
  <c r="U347" i="25"/>
  <c r="T347" i="25"/>
  <c r="S347" i="25"/>
  <c r="G347" i="25"/>
  <c r="F347" i="25"/>
  <c r="D347" i="25"/>
  <c r="B347" i="25"/>
  <c r="W346" i="25"/>
  <c r="U346" i="25"/>
  <c r="T346" i="25"/>
  <c r="S346" i="25"/>
  <c r="G346" i="25"/>
  <c r="F346" i="25"/>
  <c r="D346" i="25"/>
  <c r="B346" i="25"/>
  <c r="W345" i="25"/>
  <c r="U345" i="25"/>
  <c r="T345" i="25"/>
  <c r="S345" i="25"/>
  <c r="G345" i="25"/>
  <c r="F345" i="25"/>
  <c r="D345" i="25"/>
  <c r="B345" i="25"/>
  <c r="W344" i="25"/>
  <c r="U344" i="25"/>
  <c r="T344" i="25"/>
  <c r="S344" i="25"/>
  <c r="G344" i="25"/>
  <c r="F344" i="25"/>
  <c r="D344" i="25"/>
  <c r="B344" i="25"/>
  <c r="W343" i="25"/>
  <c r="U343" i="25"/>
  <c r="T343" i="25"/>
  <c r="S343" i="25"/>
  <c r="G343" i="25"/>
  <c r="F343" i="25"/>
  <c r="D343" i="25"/>
  <c r="B343" i="25"/>
  <c r="W342" i="25"/>
  <c r="U342" i="25"/>
  <c r="T342" i="25"/>
  <c r="S342" i="25"/>
  <c r="G342" i="25"/>
  <c r="F342" i="25"/>
  <c r="D342" i="25"/>
  <c r="B342" i="25"/>
  <c r="W341" i="25"/>
  <c r="U341" i="25"/>
  <c r="T341" i="25"/>
  <c r="S341" i="25"/>
  <c r="G341" i="25"/>
  <c r="F341" i="25"/>
  <c r="D341" i="25"/>
  <c r="B341" i="25"/>
  <c r="W340" i="25"/>
  <c r="U340" i="25"/>
  <c r="T340" i="25"/>
  <c r="S340" i="25"/>
  <c r="G340" i="25"/>
  <c r="F340" i="25"/>
  <c r="D340" i="25"/>
  <c r="B340" i="25"/>
  <c r="W339" i="25"/>
  <c r="U339" i="25"/>
  <c r="T339" i="25"/>
  <c r="S339" i="25"/>
  <c r="G339" i="25"/>
  <c r="F339" i="25"/>
  <c r="D339" i="25"/>
  <c r="B339" i="25"/>
  <c r="W338" i="25"/>
  <c r="U338" i="25"/>
  <c r="T338" i="25"/>
  <c r="S338" i="25"/>
  <c r="G338" i="25"/>
  <c r="F338" i="25"/>
  <c r="D338" i="25"/>
  <c r="B338" i="25"/>
  <c r="W337" i="25"/>
  <c r="U337" i="25"/>
  <c r="T337" i="25"/>
  <c r="S337" i="25"/>
  <c r="G337" i="25"/>
  <c r="F337" i="25"/>
  <c r="D337" i="25"/>
  <c r="B337" i="25"/>
  <c r="W336" i="25"/>
  <c r="U336" i="25"/>
  <c r="T336" i="25"/>
  <c r="S336" i="25"/>
  <c r="G336" i="25"/>
  <c r="F336" i="25"/>
  <c r="D336" i="25"/>
  <c r="B336" i="25"/>
  <c r="W335" i="25"/>
  <c r="U335" i="25"/>
  <c r="T335" i="25"/>
  <c r="S335" i="25"/>
  <c r="G335" i="25"/>
  <c r="F335" i="25"/>
  <c r="D335" i="25"/>
  <c r="B335" i="25"/>
  <c r="W334" i="25"/>
  <c r="U334" i="25"/>
  <c r="T334" i="25"/>
  <c r="S334" i="25"/>
  <c r="G334" i="25"/>
  <c r="F334" i="25"/>
  <c r="D334" i="25"/>
  <c r="B334" i="25"/>
  <c r="W333" i="25"/>
  <c r="U333" i="25"/>
  <c r="T333" i="25"/>
  <c r="S333" i="25"/>
  <c r="G333" i="25"/>
  <c r="F333" i="25"/>
  <c r="D333" i="25"/>
  <c r="B333" i="25"/>
  <c r="W332" i="25"/>
  <c r="U332" i="25"/>
  <c r="T332" i="25"/>
  <c r="S332" i="25"/>
  <c r="G332" i="25"/>
  <c r="F332" i="25"/>
  <c r="D332" i="25"/>
  <c r="B332" i="25"/>
  <c r="W331" i="25"/>
  <c r="U331" i="25"/>
  <c r="T331" i="25"/>
  <c r="S331" i="25"/>
  <c r="G331" i="25"/>
  <c r="F331" i="25"/>
  <c r="D331" i="25"/>
  <c r="B331" i="25"/>
  <c r="W330" i="25"/>
  <c r="U330" i="25"/>
  <c r="T330" i="25"/>
  <c r="S330" i="25"/>
  <c r="G330" i="25"/>
  <c r="F330" i="25"/>
  <c r="D330" i="25"/>
  <c r="B330" i="25"/>
  <c r="W329" i="25"/>
  <c r="U329" i="25"/>
  <c r="T329" i="25"/>
  <c r="S329" i="25"/>
  <c r="G329" i="25"/>
  <c r="F329" i="25"/>
  <c r="D329" i="25"/>
  <c r="B329" i="25"/>
  <c r="W328" i="25"/>
  <c r="U328" i="25"/>
  <c r="T328" i="25"/>
  <c r="S328" i="25"/>
  <c r="G328" i="25"/>
  <c r="F328" i="25"/>
  <c r="D328" i="25"/>
  <c r="B328" i="25"/>
  <c r="W327" i="25"/>
  <c r="U327" i="25"/>
  <c r="T327" i="25"/>
  <c r="S327" i="25"/>
  <c r="G327" i="25"/>
  <c r="F327" i="25"/>
  <c r="D327" i="25"/>
  <c r="B327" i="25"/>
  <c r="W326" i="25"/>
  <c r="U326" i="25"/>
  <c r="T326" i="25"/>
  <c r="S326" i="25"/>
  <c r="G326" i="25"/>
  <c r="F326" i="25"/>
  <c r="D326" i="25"/>
  <c r="B326" i="25"/>
  <c r="W325" i="25"/>
  <c r="U325" i="25"/>
  <c r="T325" i="25"/>
  <c r="S325" i="25"/>
  <c r="G325" i="25"/>
  <c r="F325" i="25"/>
  <c r="D325" i="25"/>
  <c r="B325" i="25"/>
  <c r="W324" i="25"/>
  <c r="U324" i="25"/>
  <c r="T324" i="25"/>
  <c r="S324" i="25"/>
  <c r="G324" i="25"/>
  <c r="F324" i="25"/>
  <c r="D324" i="25"/>
  <c r="B324" i="25"/>
  <c r="W323" i="25"/>
  <c r="U323" i="25"/>
  <c r="T323" i="25"/>
  <c r="S323" i="25"/>
  <c r="G323" i="25"/>
  <c r="F323" i="25"/>
  <c r="D323" i="25"/>
  <c r="B323" i="25"/>
  <c r="W322" i="25"/>
  <c r="U322" i="25"/>
  <c r="T322" i="25"/>
  <c r="S322" i="25"/>
  <c r="G322" i="25"/>
  <c r="F322" i="25"/>
  <c r="D322" i="25"/>
  <c r="B322" i="25"/>
  <c r="W321" i="25"/>
  <c r="U321" i="25"/>
  <c r="T321" i="25"/>
  <c r="S321" i="25"/>
  <c r="G321" i="25"/>
  <c r="F321" i="25"/>
  <c r="D321" i="25"/>
  <c r="B321" i="25"/>
  <c r="W320" i="25"/>
  <c r="U320" i="25"/>
  <c r="T320" i="25"/>
  <c r="S320" i="25"/>
  <c r="G320" i="25"/>
  <c r="F320" i="25"/>
  <c r="D320" i="25"/>
  <c r="B320" i="25"/>
  <c r="W319" i="25"/>
  <c r="U319" i="25"/>
  <c r="T319" i="25"/>
  <c r="S319" i="25"/>
  <c r="G319" i="25"/>
  <c r="F319" i="25"/>
  <c r="D319" i="25"/>
  <c r="B319" i="25"/>
  <c r="W318" i="25"/>
  <c r="U318" i="25"/>
  <c r="T318" i="25"/>
  <c r="S318" i="25"/>
  <c r="G318" i="25"/>
  <c r="F318" i="25"/>
  <c r="D318" i="25"/>
  <c r="B318" i="25"/>
  <c r="W317" i="25"/>
  <c r="U317" i="25"/>
  <c r="T317" i="25"/>
  <c r="S317" i="25"/>
  <c r="G317" i="25"/>
  <c r="F317" i="25"/>
  <c r="D317" i="25"/>
  <c r="B317" i="25"/>
  <c r="W316" i="25"/>
  <c r="U316" i="25"/>
  <c r="T316" i="25"/>
  <c r="S316" i="25"/>
  <c r="G316" i="25"/>
  <c r="F316" i="25"/>
  <c r="D316" i="25"/>
  <c r="B316" i="25"/>
  <c r="W315" i="25"/>
  <c r="U315" i="25"/>
  <c r="T315" i="25"/>
  <c r="S315" i="25"/>
  <c r="G315" i="25"/>
  <c r="F315" i="25"/>
  <c r="D315" i="25"/>
  <c r="B315" i="25"/>
  <c r="W314" i="25"/>
  <c r="U314" i="25"/>
  <c r="T314" i="25"/>
  <c r="S314" i="25"/>
  <c r="G314" i="25"/>
  <c r="F314" i="25"/>
  <c r="D314" i="25"/>
  <c r="B314" i="25"/>
  <c r="W313" i="25"/>
  <c r="U313" i="25"/>
  <c r="T313" i="25"/>
  <c r="S313" i="25"/>
  <c r="G313" i="25"/>
  <c r="F313" i="25"/>
  <c r="D313" i="25"/>
  <c r="B313" i="25"/>
  <c r="W312" i="25"/>
  <c r="U312" i="25"/>
  <c r="T312" i="25"/>
  <c r="S312" i="25"/>
  <c r="G312" i="25"/>
  <c r="F312" i="25"/>
  <c r="D312" i="25"/>
  <c r="B312" i="25"/>
  <c r="W311" i="25"/>
  <c r="U311" i="25"/>
  <c r="T311" i="25"/>
  <c r="S311" i="25"/>
  <c r="G311" i="25"/>
  <c r="F311" i="25"/>
  <c r="D311" i="25"/>
  <c r="B311" i="25"/>
  <c r="W310" i="25"/>
  <c r="U310" i="25"/>
  <c r="T310" i="25"/>
  <c r="S310" i="25"/>
  <c r="G310" i="25"/>
  <c r="F310" i="25"/>
  <c r="D310" i="25"/>
  <c r="B310" i="25"/>
  <c r="W309" i="25"/>
  <c r="U309" i="25"/>
  <c r="T309" i="25"/>
  <c r="S309" i="25"/>
  <c r="G309" i="25"/>
  <c r="F309" i="25"/>
  <c r="D309" i="25"/>
  <c r="B309" i="25"/>
  <c r="W308" i="25"/>
  <c r="U308" i="25"/>
  <c r="T308" i="25"/>
  <c r="S308" i="25"/>
  <c r="G308" i="25"/>
  <c r="F308" i="25"/>
  <c r="D308" i="25"/>
  <c r="B308" i="25"/>
  <c r="W307" i="25"/>
  <c r="U307" i="25"/>
  <c r="T307" i="25"/>
  <c r="S307" i="25"/>
  <c r="G307" i="25"/>
  <c r="F307" i="25"/>
  <c r="D307" i="25"/>
  <c r="B307" i="25"/>
  <c r="W306" i="25"/>
  <c r="U306" i="25"/>
  <c r="T306" i="25"/>
  <c r="S306" i="25"/>
  <c r="G306" i="25"/>
  <c r="F306" i="25"/>
  <c r="D306" i="25"/>
  <c r="B306" i="25"/>
  <c r="W305" i="25"/>
  <c r="U305" i="25"/>
  <c r="T305" i="25"/>
  <c r="S305" i="25"/>
  <c r="G305" i="25"/>
  <c r="F305" i="25"/>
  <c r="D305" i="25"/>
  <c r="B305" i="25"/>
  <c r="W304" i="25"/>
  <c r="U304" i="25"/>
  <c r="T304" i="25"/>
  <c r="S304" i="25"/>
  <c r="G304" i="25"/>
  <c r="F304" i="25"/>
  <c r="D304" i="25"/>
  <c r="B304" i="25"/>
  <c r="W303" i="25"/>
  <c r="U303" i="25"/>
  <c r="T303" i="25"/>
  <c r="S303" i="25"/>
  <c r="G303" i="25"/>
  <c r="F303" i="25"/>
  <c r="D303" i="25"/>
  <c r="B303" i="25"/>
  <c r="W302" i="25"/>
  <c r="U302" i="25"/>
  <c r="T302" i="25"/>
  <c r="S302" i="25"/>
  <c r="G302" i="25"/>
  <c r="F302" i="25"/>
  <c r="D302" i="25"/>
  <c r="B302" i="25"/>
  <c r="W301" i="25"/>
  <c r="U301" i="25"/>
  <c r="T301" i="25"/>
  <c r="S301" i="25"/>
  <c r="G301" i="25"/>
  <c r="F301" i="25"/>
  <c r="D301" i="25"/>
  <c r="B301" i="25"/>
  <c r="W300" i="25"/>
  <c r="U300" i="25"/>
  <c r="T300" i="25"/>
  <c r="S300" i="25"/>
  <c r="G300" i="25"/>
  <c r="F300" i="25"/>
  <c r="D300" i="25"/>
  <c r="B300" i="25"/>
  <c r="W299" i="25"/>
  <c r="U299" i="25"/>
  <c r="T299" i="25"/>
  <c r="S299" i="25"/>
  <c r="G299" i="25"/>
  <c r="F299" i="25"/>
  <c r="D299" i="25"/>
  <c r="B299" i="25"/>
  <c r="W298" i="25"/>
  <c r="U298" i="25"/>
  <c r="T298" i="25"/>
  <c r="S298" i="25"/>
  <c r="G298" i="25"/>
  <c r="F298" i="25"/>
  <c r="D298" i="25"/>
  <c r="B298" i="25"/>
  <c r="W297" i="25"/>
  <c r="U297" i="25"/>
  <c r="T297" i="25"/>
  <c r="S297" i="25"/>
  <c r="G297" i="25"/>
  <c r="F297" i="25"/>
  <c r="D297" i="25"/>
  <c r="B297" i="25"/>
  <c r="W296" i="25"/>
  <c r="U296" i="25"/>
  <c r="T296" i="25"/>
  <c r="S296" i="25"/>
  <c r="G296" i="25"/>
  <c r="F296" i="25"/>
  <c r="D296" i="25"/>
  <c r="B296" i="25"/>
  <c r="W295" i="25"/>
  <c r="U295" i="25"/>
  <c r="T295" i="25"/>
  <c r="S295" i="25"/>
  <c r="G295" i="25"/>
  <c r="F295" i="25"/>
  <c r="D295" i="25"/>
  <c r="B295" i="25"/>
  <c r="W294" i="25"/>
  <c r="U294" i="25"/>
  <c r="T294" i="25"/>
  <c r="S294" i="25"/>
  <c r="G294" i="25"/>
  <c r="F294" i="25"/>
  <c r="D294" i="25"/>
  <c r="B294" i="25"/>
  <c r="W293" i="25"/>
  <c r="U293" i="25"/>
  <c r="T293" i="25"/>
  <c r="S293" i="25"/>
  <c r="G293" i="25"/>
  <c r="F293" i="25"/>
  <c r="D293" i="25"/>
  <c r="B293" i="25"/>
  <c r="W292" i="25"/>
  <c r="U292" i="25"/>
  <c r="T292" i="25"/>
  <c r="S292" i="25"/>
  <c r="G292" i="25"/>
  <c r="F292" i="25"/>
  <c r="D292" i="25"/>
  <c r="B292" i="25"/>
  <c r="W291" i="25"/>
  <c r="U291" i="25"/>
  <c r="T291" i="25"/>
  <c r="S291" i="25"/>
  <c r="G291" i="25"/>
  <c r="F291" i="25"/>
  <c r="D291" i="25"/>
  <c r="B291" i="25"/>
  <c r="W290" i="25"/>
  <c r="U290" i="25"/>
  <c r="T290" i="25"/>
  <c r="S290" i="25"/>
  <c r="G290" i="25"/>
  <c r="F290" i="25"/>
  <c r="D290" i="25"/>
  <c r="B290" i="25"/>
  <c r="W289" i="25"/>
  <c r="U289" i="25"/>
  <c r="T289" i="25"/>
  <c r="S289" i="25"/>
  <c r="G289" i="25"/>
  <c r="F289" i="25"/>
  <c r="D289" i="25"/>
  <c r="B289" i="25"/>
  <c r="W288" i="25"/>
  <c r="U288" i="25"/>
  <c r="T288" i="25"/>
  <c r="S288" i="25"/>
  <c r="G288" i="25"/>
  <c r="F288" i="25"/>
  <c r="D288" i="25"/>
  <c r="B288" i="25"/>
  <c r="W287" i="25"/>
  <c r="U287" i="25"/>
  <c r="T287" i="25"/>
  <c r="S287" i="25"/>
  <c r="G287" i="25"/>
  <c r="F287" i="25"/>
  <c r="D287" i="25"/>
  <c r="B287" i="25"/>
  <c r="W286" i="25"/>
  <c r="U286" i="25"/>
  <c r="T286" i="25"/>
  <c r="S286" i="25"/>
  <c r="G286" i="25"/>
  <c r="F286" i="25"/>
  <c r="D286" i="25"/>
  <c r="B286" i="25"/>
  <c r="W285" i="25"/>
  <c r="U285" i="25"/>
  <c r="T285" i="25"/>
  <c r="S285" i="25"/>
  <c r="G285" i="25"/>
  <c r="F285" i="25"/>
  <c r="D285" i="25"/>
  <c r="B285" i="25"/>
  <c r="W284" i="25"/>
  <c r="U284" i="25"/>
  <c r="T284" i="25"/>
  <c r="S284" i="25"/>
  <c r="G284" i="25"/>
  <c r="F284" i="25"/>
  <c r="D284" i="25"/>
  <c r="B284" i="25"/>
  <c r="W283" i="25"/>
  <c r="U283" i="25"/>
  <c r="T283" i="25"/>
  <c r="S283" i="25"/>
  <c r="G283" i="25"/>
  <c r="F283" i="25"/>
  <c r="D283" i="25"/>
  <c r="B283" i="25"/>
  <c r="W282" i="25"/>
  <c r="U282" i="25"/>
  <c r="T282" i="25"/>
  <c r="S282" i="25"/>
  <c r="G282" i="25"/>
  <c r="F282" i="25"/>
  <c r="D282" i="25"/>
  <c r="B282" i="25"/>
  <c r="W281" i="25"/>
  <c r="U281" i="25"/>
  <c r="T281" i="25"/>
  <c r="S281" i="25"/>
  <c r="G281" i="25"/>
  <c r="F281" i="25"/>
  <c r="D281" i="25"/>
  <c r="B281" i="25"/>
  <c r="W280" i="25"/>
  <c r="U280" i="25"/>
  <c r="T280" i="25"/>
  <c r="S280" i="25"/>
  <c r="G280" i="25"/>
  <c r="F280" i="25"/>
  <c r="D280" i="25"/>
  <c r="B280" i="25"/>
  <c r="W279" i="25"/>
  <c r="U279" i="25"/>
  <c r="T279" i="25"/>
  <c r="S279" i="25"/>
  <c r="G279" i="25"/>
  <c r="F279" i="25"/>
  <c r="D279" i="25"/>
  <c r="B279" i="25"/>
  <c r="W278" i="25"/>
  <c r="U278" i="25"/>
  <c r="T278" i="25"/>
  <c r="S278" i="25"/>
  <c r="G278" i="25"/>
  <c r="F278" i="25"/>
  <c r="D278" i="25"/>
  <c r="B278" i="25"/>
  <c r="W277" i="25"/>
  <c r="U277" i="25"/>
  <c r="T277" i="25"/>
  <c r="S277" i="25"/>
  <c r="G277" i="25"/>
  <c r="F277" i="25"/>
  <c r="D277" i="25"/>
  <c r="B277" i="25"/>
  <c r="W276" i="25"/>
  <c r="U276" i="25"/>
  <c r="T276" i="25"/>
  <c r="S276" i="25"/>
  <c r="G276" i="25"/>
  <c r="F276" i="25"/>
  <c r="D276" i="25"/>
  <c r="B276" i="25"/>
  <c r="W275" i="25"/>
  <c r="U275" i="25"/>
  <c r="T275" i="25"/>
  <c r="S275" i="25"/>
  <c r="G275" i="25"/>
  <c r="F275" i="25"/>
  <c r="D275" i="25"/>
  <c r="B275" i="25"/>
  <c r="W274" i="25"/>
  <c r="U274" i="25"/>
  <c r="T274" i="25"/>
  <c r="S274" i="25"/>
  <c r="G274" i="25"/>
  <c r="F274" i="25"/>
  <c r="D274" i="25"/>
  <c r="B274" i="25"/>
  <c r="W273" i="25"/>
  <c r="U273" i="25"/>
  <c r="T273" i="25"/>
  <c r="S273" i="25"/>
  <c r="G273" i="25"/>
  <c r="F273" i="25"/>
  <c r="D273" i="25"/>
  <c r="B273" i="25"/>
  <c r="W272" i="25"/>
  <c r="U272" i="25"/>
  <c r="T272" i="25"/>
  <c r="S272" i="25"/>
  <c r="G272" i="25"/>
  <c r="F272" i="25"/>
  <c r="D272" i="25"/>
  <c r="B272" i="25"/>
  <c r="W271" i="25"/>
  <c r="U271" i="25"/>
  <c r="T271" i="25"/>
  <c r="S271" i="25"/>
  <c r="G271" i="25"/>
  <c r="F271" i="25"/>
  <c r="D271" i="25"/>
  <c r="B271" i="25"/>
  <c r="W270" i="25"/>
  <c r="U270" i="25"/>
  <c r="T270" i="25"/>
  <c r="S270" i="25"/>
  <c r="G270" i="25"/>
  <c r="F270" i="25"/>
  <c r="D270" i="25"/>
  <c r="B270" i="25"/>
  <c r="W269" i="25"/>
  <c r="U269" i="25"/>
  <c r="T269" i="25"/>
  <c r="S269" i="25"/>
  <c r="G269" i="25"/>
  <c r="F269" i="25"/>
  <c r="D269" i="25"/>
  <c r="B269" i="25"/>
  <c r="W268" i="25"/>
  <c r="U268" i="25"/>
  <c r="T268" i="25"/>
  <c r="S268" i="25"/>
  <c r="G268" i="25"/>
  <c r="F268" i="25"/>
  <c r="D268" i="25"/>
  <c r="B268" i="25"/>
  <c r="W267" i="25"/>
  <c r="U267" i="25"/>
  <c r="T267" i="25"/>
  <c r="S267" i="25"/>
  <c r="G267" i="25"/>
  <c r="F267" i="25"/>
  <c r="D267" i="25"/>
  <c r="B267" i="25"/>
  <c r="W266" i="25"/>
  <c r="U266" i="25"/>
  <c r="T266" i="25"/>
  <c r="S266" i="25"/>
  <c r="G266" i="25"/>
  <c r="F266" i="25"/>
  <c r="D266" i="25"/>
  <c r="B266" i="25"/>
  <c r="W265" i="25"/>
  <c r="U265" i="25"/>
  <c r="T265" i="25"/>
  <c r="S265" i="25"/>
  <c r="G265" i="25"/>
  <c r="F265" i="25"/>
  <c r="D265" i="25"/>
  <c r="B265" i="25"/>
  <c r="W264" i="25"/>
  <c r="U264" i="25"/>
  <c r="T264" i="25"/>
  <c r="S264" i="25"/>
  <c r="G264" i="25"/>
  <c r="F264" i="25"/>
  <c r="D264" i="25"/>
  <c r="B264" i="25"/>
  <c r="W263" i="25"/>
  <c r="U263" i="25"/>
  <c r="T263" i="25"/>
  <c r="S263" i="25"/>
  <c r="G263" i="25"/>
  <c r="F263" i="25"/>
  <c r="D263" i="25"/>
  <c r="B263" i="25"/>
  <c r="W262" i="25"/>
  <c r="U262" i="25"/>
  <c r="T262" i="25"/>
  <c r="S262" i="25"/>
  <c r="G262" i="25"/>
  <c r="F262" i="25"/>
  <c r="D262" i="25"/>
  <c r="B262" i="25"/>
  <c r="W261" i="25"/>
  <c r="U261" i="25"/>
  <c r="T261" i="25"/>
  <c r="S261" i="25"/>
  <c r="G261" i="25"/>
  <c r="F261" i="25"/>
  <c r="D261" i="25"/>
  <c r="B261" i="25"/>
  <c r="W260" i="25"/>
  <c r="U260" i="25"/>
  <c r="T260" i="25"/>
  <c r="S260" i="25"/>
  <c r="G260" i="25"/>
  <c r="F260" i="25"/>
  <c r="D260" i="25"/>
  <c r="B260" i="25"/>
  <c r="W259" i="25"/>
  <c r="U259" i="25"/>
  <c r="T259" i="25"/>
  <c r="S259" i="25"/>
  <c r="G259" i="25"/>
  <c r="F259" i="25"/>
  <c r="D259" i="25"/>
  <c r="B259" i="25"/>
  <c r="W258" i="25"/>
  <c r="U258" i="25"/>
  <c r="T258" i="25"/>
  <c r="S258" i="25"/>
  <c r="G258" i="25"/>
  <c r="F258" i="25"/>
  <c r="D258" i="25"/>
  <c r="B258" i="25"/>
  <c r="W257" i="25"/>
  <c r="U257" i="25"/>
  <c r="T257" i="25"/>
  <c r="S257" i="25"/>
  <c r="G257" i="25"/>
  <c r="F257" i="25"/>
  <c r="D257" i="25"/>
  <c r="B257" i="25"/>
  <c r="W256" i="25"/>
  <c r="U256" i="25"/>
  <c r="T256" i="25"/>
  <c r="S256" i="25"/>
  <c r="G256" i="25"/>
  <c r="F256" i="25"/>
  <c r="D256" i="25"/>
  <c r="B256" i="25"/>
  <c r="W255" i="25"/>
  <c r="U255" i="25"/>
  <c r="T255" i="25"/>
  <c r="S255" i="25"/>
  <c r="G255" i="25"/>
  <c r="F255" i="25"/>
  <c r="D255" i="25"/>
  <c r="B255" i="25"/>
  <c r="W254" i="25"/>
  <c r="U254" i="25"/>
  <c r="T254" i="25"/>
  <c r="S254" i="25"/>
  <c r="G254" i="25"/>
  <c r="F254" i="25"/>
  <c r="D254" i="25"/>
  <c r="B254" i="25"/>
  <c r="W253" i="25"/>
  <c r="U253" i="25"/>
  <c r="T253" i="25"/>
  <c r="S253" i="25"/>
  <c r="G253" i="25"/>
  <c r="F253" i="25"/>
  <c r="D253" i="25"/>
  <c r="B253" i="25"/>
  <c r="W252" i="25"/>
  <c r="U252" i="25"/>
  <c r="T252" i="25"/>
  <c r="S252" i="25"/>
  <c r="G252" i="25"/>
  <c r="F252" i="25"/>
  <c r="D252" i="25"/>
  <c r="B252" i="25"/>
  <c r="W251" i="25"/>
  <c r="U251" i="25"/>
  <c r="T251" i="25"/>
  <c r="S251" i="25"/>
  <c r="G251" i="25"/>
  <c r="F251" i="25"/>
  <c r="D251" i="25"/>
  <c r="B251" i="25"/>
  <c r="W250" i="25"/>
  <c r="U250" i="25"/>
  <c r="T250" i="25"/>
  <c r="S250" i="25"/>
  <c r="G250" i="25"/>
  <c r="F250" i="25"/>
  <c r="D250" i="25"/>
  <c r="B250" i="25"/>
  <c r="W249" i="25"/>
  <c r="U249" i="25"/>
  <c r="T249" i="25"/>
  <c r="S249" i="25"/>
  <c r="G249" i="25"/>
  <c r="F249" i="25"/>
  <c r="D249" i="25"/>
  <c r="B249" i="25"/>
  <c r="W248" i="25"/>
  <c r="U248" i="25"/>
  <c r="T248" i="25"/>
  <c r="S248" i="25"/>
  <c r="G248" i="25"/>
  <c r="F248" i="25"/>
  <c r="D248" i="25"/>
  <c r="B248" i="25"/>
  <c r="W247" i="25"/>
  <c r="U247" i="25"/>
  <c r="T247" i="25"/>
  <c r="S247" i="25"/>
  <c r="G247" i="25"/>
  <c r="F247" i="25"/>
  <c r="D247" i="25"/>
  <c r="B247" i="25"/>
  <c r="W246" i="25"/>
  <c r="U246" i="25"/>
  <c r="T246" i="25"/>
  <c r="S246" i="25"/>
  <c r="G246" i="25"/>
  <c r="F246" i="25"/>
  <c r="D246" i="25"/>
  <c r="B246" i="25"/>
  <c r="W245" i="25"/>
  <c r="U245" i="25"/>
  <c r="T245" i="25"/>
  <c r="S245" i="25"/>
  <c r="G245" i="25"/>
  <c r="F245" i="25"/>
  <c r="D245" i="25"/>
  <c r="B245" i="25"/>
  <c r="W244" i="25"/>
  <c r="U244" i="25"/>
  <c r="T244" i="25"/>
  <c r="S244" i="25"/>
  <c r="G244" i="25"/>
  <c r="F244" i="25"/>
  <c r="D244" i="25"/>
  <c r="B244" i="25"/>
  <c r="W243" i="25"/>
  <c r="U243" i="25"/>
  <c r="T243" i="25"/>
  <c r="S243" i="25"/>
  <c r="G243" i="25"/>
  <c r="F243" i="25"/>
  <c r="D243" i="25"/>
  <c r="B243" i="25"/>
  <c r="W242" i="25"/>
  <c r="U242" i="25"/>
  <c r="T242" i="25"/>
  <c r="S242" i="25"/>
  <c r="G242" i="25"/>
  <c r="F242" i="25"/>
  <c r="D242" i="25"/>
  <c r="B242" i="25"/>
  <c r="W241" i="25"/>
  <c r="U241" i="25"/>
  <c r="T241" i="25"/>
  <c r="S241" i="25"/>
  <c r="G241" i="25"/>
  <c r="F241" i="25"/>
  <c r="D241" i="25"/>
  <c r="B241" i="25"/>
  <c r="W240" i="25"/>
  <c r="U240" i="25"/>
  <c r="T240" i="25"/>
  <c r="S240" i="25"/>
  <c r="G240" i="25"/>
  <c r="F240" i="25"/>
  <c r="D240" i="25"/>
  <c r="B240" i="25"/>
  <c r="W239" i="25"/>
  <c r="U239" i="25"/>
  <c r="T239" i="25"/>
  <c r="S239" i="25"/>
  <c r="G239" i="25"/>
  <c r="F239" i="25"/>
  <c r="D239" i="25"/>
  <c r="B239" i="25"/>
  <c r="W238" i="25"/>
  <c r="U238" i="25"/>
  <c r="T238" i="25"/>
  <c r="S238" i="25"/>
  <c r="G238" i="25"/>
  <c r="F238" i="25"/>
  <c r="D238" i="25"/>
  <c r="B238" i="25"/>
  <c r="W237" i="25"/>
  <c r="U237" i="25"/>
  <c r="T237" i="25"/>
  <c r="S237" i="25"/>
  <c r="G237" i="25"/>
  <c r="F237" i="25"/>
  <c r="D237" i="25"/>
  <c r="B237" i="25"/>
  <c r="W236" i="25"/>
  <c r="U236" i="25"/>
  <c r="T236" i="25"/>
  <c r="S236" i="25"/>
  <c r="G236" i="25"/>
  <c r="F236" i="25"/>
  <c r="D236" i="25"/>
  <c r="B236" i="25"/>
  <c r="W235" i="25"/>
  <c r="U235" i="25"/>
  <c r="T235" i="25"/>
  <c r="S235" i="25"/>
  <c r="G235" i="25"/>
  <c r="F235" i="25"/>
  <c r="D235" i="25"/>
  <c r="B235" i="25"/>
  <c r="W234" i="25"/>
  <c r="U234" i="25"/>
  <c r="T234" i="25"/>
  <c r="S234" i="25"/>
  <c r="G234" i="25"/>
  <c r="F234" i="25"/>
  <c r="D234" i="25"/>
  <c r="B234" i="25"/>
  <c r="W233" i="25"/>
  <c r="U233" i="25"/>
  <c r="T233" i="25"/>
  <c r="S233" i="25"/>
  <c r="G233" i="25"/>
  <c r="F233" i="25"/>
  <c r="D233" i="25"/>
  <c r="B233" i="25"/>
  <c r="W232" i="25"/>
  <c r="U232" i="25"/>
  <c r="T232" i="25"/>
  <c r="S232" i="25"/>
  <c r="G232" i="25"/>
  <c r="F232" i="25"/>
  <c r="D232" i="25"/>
  <c r="B232" i="25"/>
  <c r="W231" i="25"/>
  <c r="U231" i="25"/>
  <c r="T231" i="25"/>
  <c r="S231" i="25"/>
  <c r="G231" i="25"/>
  <c r="F231" i="25"/>
  <c r="D231" i="25"/>
  <c r="B231" i="25"/>
  <c r="W230" i="25"/>
  <c r="U230" i="25"/>
  <c r="T230" i="25"/>
  <c r="S230" i="25"/>
  <c r="G230" i="25"/>
  <c r="F230" i="25"/>
  <c r="D230" i="25"/>
  <c r="B230" i="25"/>
  <c r="W229" i="25"/>
  <c r="U229" i="25"/>
  <c r="T229" i="25"/>
  <c r="S229" i="25"/>
  <c r="G229" i="25"/>
  <c r="F229" i="25"/>
  <c r="D229" i="25"/>
  <c r="B229" i="25"/>
  <c r="W228" i="25"/>
  <c r="U228" i="25"/>
  <c r="T228" i="25"/>
  <c r="S228" i="25"/>
  <c r="G228" i="25"/>
  <c r="F228" i="25"/>
  <c r="D228" i="25"/>
  <c r="B228" i="25"/>
  <c r="W227" i="25"/>
  <c r="U227" i="25"/>
  <c r="T227" i="25"/>
  <c r="S227" i="25"/>
  <c r="G227" i="25"/>
  <c r="F227" i="25"/>
  <c r="D227" i="25"/>
  <c r="B227" i="25"/>
  <c r="W226" i="25"/>
  <c r="U226" i="25"/>
  <c r="T226" i="25"/>
  <c r="S226" i="25"/>
  <c r="G226" i="25"/>
  <c r="F226" i="25"/>
  <c r="D226" i="25"/>
  <c r="B226" i="25"/>
  <c r="W225" i="25"/>
  <c r="U225" i="25"/>
  <c r="T225" i="25"/>
  <c r="S225" i="25"/>
  <c r="G225" i="25"/>
  <c r="F225" i="25"/>
  <c r="D225" i="25"/>
  <c r="B225" i="25"/>
  <c r="W224" i="25"/>
  <c r="U224" i="25"/>
  <c r="T224" i="25"/>
  <c r="S224" i="25"/>
  <c r="G224" i="25"/>
  <c r="F224" i="25"/>
  <c r="D224" i="25"/>
  <c r="B224" i="25"/>
  <c r="W223" i="25"/>
  <c r="U223" i="25"/>
  <c r="T223" i="25"/>
  <c r="S223" i="25"/>
  <c r="G223" i="25"/>
  <c r="F223" i="25"/>
  <c r="D223" i="25"/>
  <c r="B223" i="25"/>
  <c r="W222" i="25"/>
  <c r="U222" i="25"/>
  <c r="T222" i="25"/>
  <c r="S222" i="25"/>
  <c r="G222" i="25"/>
  <c r="F222" i="25"/>
  <c r="D222" i="25"/>
  <c r="B222" i="25"/>
  <c r="W221" i="25"/>
  <c r="U221" i="25"/>
  <c r="T221" i="25"/>
  <c r="S221" i="25"/>
  <c r="G221" i="25"/>
  <c r="F221" i="25"/>
  <c r="D221" i="25"/>
  <c r="B221" i="25"/>
  <c r="W220" i="25"/>
  <c r="U220" i="25"/>
  <c r="T220" i="25"/>
  <c r="S220" i="25"/>
  <c r="G220" i="25"/>
  <c r="F220" i="25"/>
  <c r="D220" i="25"/>
  <c r="B220" i="25"/>
  <c r="W219" i="25"/>
  <c r="U219" i="25"/>
  <c r="T219" i="25"/>
  <c r="S219" i="25"/>
  <c r="G219" i="25"/>
  <c r="F219" i="25"/>
  <c r="D219" i="25"/>
  <c r="B219" i="25"/>
  <c r="W218" i="25"/>
  <c r="U218" i="25"/>
  <c r="T218" i="25"/>
  <c r="S218" i="25"/>
  <c r="G218" i="25"/>
  <c r="F218" i="25"/>
  <c r="D218" i="25"/>
  <c r="B218" i="25"/>
  <c r="W217" i="25"/>
  <c r="U217" i="25"/>
  <c r="T217" i="25"/>
  <c r="S217" i="25"/>
  <c r="G217" i="25"/>
  <c r="F217" i="25"/>
  <c r="D217" i="25"/>
  <c r="B217" i="25"/>
  <c r="W216" i="25"/>
  <c r="U216" i="25"/>
  <c r="T216" i="25"/>
  <c r="S216" i="25"/>
  <c r="G216" i="25"/>
  <c r="F216" i="25"/>
  <c r="D216" i="25"/>
  <c r="B216" i="25"/>
  <c r="W215" i="25"/>
  <c r="U215" i="25"/>
  <c r="T215" i="25"/>
  <c r="S215" i="25"/>
  <c r="G215" i="25"/>
  <c r="F215" i="25"/>
  <c r="D215" i="25"/>
  <c r="B215" i="25"/>
  <c r="W214" i="25"/>
  <c r="U214" i="25"/>
  <c r="T214" i="25"/>
  <c r="S214" i="25"/>
  <c r="G214" i="25"/>
  <c r="F214" i="25"/>
  <c r="D214" i="25"/>
  <c r="B214" i="25"/>
  <c r="W213" i="25"/>
  <c r="U213" i="25"/>
  <c r="T213" i="25"/>
  <c r="S213" i="25"/>
  <c r="G213" i="25"/>
  <c r="F213" i="25"/>
  <c r="D213" i="25"/>
  <c r="B213" i="25"/>
  <c r="W212" i="25"/>
  <c r="U212" i="25"/>
  <c r="T212" i="25"/>
  <c r="S212" i="25"/>
  <c r="G212" i="25"/>
  <c r="F212" i="25"/>
  <c r="D212" i="25"/>
  <c r="B212" i="25"/>
  <c r="W211" i="25"/>
  <c r="U211" i="25"/>
  <c r="T211" i="25"/>
  <c r="S211" i="25"/>
  <c r="G211" i="25"/>
  <c r="F211" i="25"/>
  <c r="D211" i="25"/>
  <c r="B211" i="25"/>
  <c r="W210" i="25"/>
  <c r="U210" i="25"/>
  <c r="T210" i="25"/>
  <c r="S210" i="25"/>
  <c r="G210" i="25"/>
  <c r="F210" i="25"/>
  <c r="D210" i="25"/>
  <c r="B210" i="25"/>
  <c r="W209" i="25"/>
  <c r="U209" i="25"/>
  <c r="T209" i="25"/>
  <c r="S209" i="25"/>
  <c r="G209" i="25"/>
  <c r="F209" i="25"/>
  <c r="D209" i="25"/>
  <c r="B209" i="25"/>
  <c r="W208" i="25"/>
  <c r="U208" i="25"/>
  <c r="T208" i="25"/>
  <c r="S208" i="25"/>
  <c r="G208" i="25"/>
  <c r="F208" i="25"/>
  <c r="D208" i="25"/>
  <c r="B208" i="25"/>
  <c r="W207" i="25"/>
  <c r="U207" i="25"/>
  <c r="T207" i="25"/>
  <c r="S207" i="25"/>
  <c r="G207" i="25"/>
  <c r="F207" i="25"/>
  <c r="D207" i="25"/>
  <c r="B207" i="25"/>
  <c r="W206" i="25"/>
  <c r="U206" i="25"/>
  <c r="T206" i="25"/>
  <c r="S206" i="25"/>
  <c r="G206" i="25"/>
  <c r="F206" i="25"/>
  <c r="D206" i="25"/>
  <c r="B206" i="25"/>
  <c r="W205" i="25"/>
  <c r="U205" i="25"/>
  <c r="T205" i="25"/>
  <c r="S205" i="25"/>
  <c r="G205" i="25"/>
  <c r="F205" i="25"/>
  <c r="D205" i="25"/>
  <c r="B205" i="25"/>
  <c r="W204" i="25"/>
  <c r="U204" i="25"/>
  <c r="T204" i="25"/>
  <c r="S204" i="25"/>
  <c r="G204" i="25"/>
  <c r="F204" i="25"/>
  <c r="D204" i="25"/>
  <c r="B204" i="25"/>
  <c r="W203" i="25"/>
  <c r="U203" i="25"/>
  <c r="T203" i="25"/>
  <c r="S203" i="25"/>
  <c r="G203" i="25"/>
  <c r="F203" i="25"/>
  <c r="D203" i="25"/>
  <c r="B203" i="25"/>
  <c r="W202" i="25"/>
  <c r="U202" i="25"/>
  <c r="T202" i="25"/>
  <c r="S202" i="25"/>
  <c r="G202" i="25"/>
  <c r="F202" i="25"/>
  <c r="D202" i="25"/>
  <c r="B202" i="25"/>
  <c r="W201" i="25"/>
  <c r="U201" i="25"/>
  <c r="T201" i="25"/>
  <c r="S201" i="25"/>
  <c r="G201" i="25"/>
  <c r="F201" i="25"/>
  <c r="D201" i="25"/>
  <c r="B201" i="25"/>
  <c r="W200" i="25"/>
  <c r="U200" i="25"/>
  <c r="T200" i="25"/>
  <c r="S200" i="25"/>
  <c r="G200" i="25"/>
  <c r="F200" i="25"/>
  <c r="D200" i="25"/>
  <c r="B200" i="25"/>
  <c r="W199" i="25"/>
  <c r="U199" i="25"/>
  <c r="T199" i="25"/>
  <c r="S199" i="25"/>
  <c r="G199" i="25"/>
  <c r="F199" i="25"/>
  <c r="D199" i="25"/>
  <c r="B199" i="25"/>
  <c r="W198" i="25"/>
  <c r="U198" i="25"/>
  <c r="T198" i="25"/>
  <c r="S198" i="25"/>
  <c r="G198" i="25"/>
  <c r="F198" i="25"/>
  <c r="D198" i="25"/>
  <c r="B198" i="25"/>
  <c r="W197" i="25"/>
  <c r="U197" i="25"/>
  <c r="T197" i="25"/>
  <c r="S197" i="25"/>
  <c r="G197" i="25"/>
  <c r="F197" i="25"/>
  <c r="D197" i="25"/>
  <c r="B197" i="25"/>
  <c r="W196" i="25"/>
  <c r="U196" i="25"/>
  <c r="T196" i="25"/>
  <c r="S196" i="25"/>
  <c r="G196" i="25"/>
  <c r="F196" i="25"/>
  <c r="D196" i="25"/>
  <c r="B196" i="25"/>
  <c r="W195" i="25"/>
  <c r="U195" i="25"/>
  <c r="T195" i="25"/>
  <c r="S195" i="25"/>
  <c r="G195" i="25"/>
  <c r="F195" i="25"/>
  <c r="D195" i="25"/>
  <c r="B195" i="25"/>
  <c r="W194" i="25"/>
  <c r="U194" i="25"/>
  <c r="T194" i="25"/>
  <c r="S194" i="25"/>
  <c r="G194" i="25"/>
  <c r="F194" i="25"/>
  <c r="D194" i="25"/>
  <c r="B194" i="25"/>
  <c r="W193" i="25"/>
  <c r="U193" i="25"/>
  <c r="T193" i="25"/>
  <c r="S193" i="25"/>
  <c r="G193" i="25"/>
  <c r="F193" i="25"/>
  <c r="D193" i="25"/>
  <c r="B193" i="25"/>
  <c r="W192" i="25"/>
  <c r="U192" i="25"/>
  <c r="T192" i="25"/>
  <c r="S192" i="25"/>
  <c r="G192" i="25"/>
  <c r="F192" i="25"/>
  <c r="D192" i="25"/>
  <c r="B192" i="25"/>
  <c r="W191" i="25"/>
  <c r="U191" i="25"/>
  <c r="T191" i="25"/>
  <c r="S191" i="25"/>
  <c r="G191" i="25"/>
  <c r="F191" i="25"/>
  <c r="D191" i="25"/>
  <c r="B191" i="25"/>
  <c r="W190" i="25"/>
  <c r="U190" i="25"/>
  <c r="T190" i="25"/>
  <c r="S190" i="25"/>
  <c r="G190" i="25"/>
  <c r="F190" i="25"/>
  <c r="D190" i="25"/>
  <c r="B190" i="25"/>
  <c r="W189" i="25"/>
  <c r="U189" i="25"/>
  <c r="T189" i="25"/>
  <c r="S189" i="25"/>
  <c r="G189" i="25"/>
  <c r="F189" i="25"/>
  <c r="D189" i="25"/>
  <c r="B189" i="25"/>
  <c r="W188" i="25"/>
  <c r="U188" i="25"/>
  <c r="T188" i="25"/>
  <c r="S188" i="25"/>
  <c r="G188" i="25"/>
  <c r="F188" i="25"/>
  <c r="D188" i="25"/>
  <c r="B188" i="25"/>
  <c r="W187" i="25"/>
  <c r="U187" i="25"/>
  <c r="T187" i="25"/>
  <c r="S187" i="25"/>
  <c r="G187" i="25"/>
  <c r="F187" i="25"/>
  <c r="D187" i="25"/>
  <c r="B187" i="25"/>
  <c r="W186" i="25"/>
  <c r="U186" i="25"/>
  <c r="T186" i="25"/>
  <c r="S186" i="25"/>
  <c r="G186" i="25"/>
  <c r="F186" i="25"/>
  <c r="D186" i="25"/>
  <c r="B186" i="25"/>
  <c r="W185" i="25"/>
  <c r="U185" i="25"/>
  <c r="T185" i="25"/>
  <c r="S185" i="25"/>
  <c r="G185" i="25"/>
  <c r="F185" i="25"/>
  <c r="D185" i="25"/>
  <c r="B185" i="25"/>
  <c r="W184" i="25"/>
  <c r="U184" i="25"/>
  <c r="T184" i="25"/>
  <c r="S184" i="25"/>
  <c r="G184" i="25"/>
  <c r="F184" i="25"/>
  <c r="D184" i="25"/>
  <c r="B184" i="25"/>
  <c r="W183" i="25"/>
  <c r="U183" i="25"/>
  <c r="T183" i="25"/>
  <c r="S183" i="25"/>
  <c r="G183" i="25"/>
  <c r="F183" i="25"/>
  <c r="D183" i="25"/>
  <c r="B183" i="25"/>
  <c r="W182" i="25"/>
  <c r="U182" i="25"/>
  <c r="T182" i="25"/>
  <c r="S182" i="25"/>
  <c r="G182" i="25"/>
  <c r="F182" i="25"/>
  <c r="D182" i="25"/>
  <c r="B182" i="25"/>
  <c r="W181" i="25"/>
  <c r="U181" i="25"/>
  <c r="T181" i="25"/>
  <c r="S181" i="25"/>
  <c r="G181" i="25"/>
  <c r="F181" i="25"/>
  <c r="D181" i="25"/>
  <c r="B181" i="25"/>
  <c r="W180" i="25"/>
  <c r="U180" i="25"/>
  <c r="T180" i="25"/>
  <c r="S180" i="25"/>
  <c r="G180" i="25"/>
  <c r="F180" i="25"/>
  <c r="D180" i="25"/>
  <c r="B180" i="25"/>
  <c r="W179" i="25"/>
  <c r="U179" i="25"/>
  <c r="T179" i="25"/>
  <c r="S179" i="25"/>
  <c r="G179" i="25"/>
  <c r="F179" i="25"/>
  <c r="D179" i="25"/>
  <c r="B179" i="25"/>
  <c r="W178" i="25"/>
  <c r="U178" i="25"/>
  <c r="T178" i="25"/>
  <c r="S178" i="25"/>
  <c r="G178" i="25"/>
  <c r="F178" i="25"/>
  <c r="D178" i="25"/>
  <c r="B178" i="25"/>
  <c r="W177" i="25"/>
  <c r="U177" i="25"/>
  <c r="T177" i="25"/>
  <c r="S177" i="25"/>
  <c r="G177" i="25"/>
  <c r="F177" i="25"/>
  <c r="D177" i="25"/>
  <c r="B177" i="25"/>
  <c r="W176" i="25"/>
  <c r="U176" i="25"/>
  <c r="T176" i="25"/>
  <c r="S176" i="25"/>
  <c r="G176" i="25"/>
  <c r="F176" i="25"/>
  <c r="D176" i="25"/>
  <c r="B176" i="25"/>
  <c r="W175" i="25"/>
  <c r="U175" i="25"/>
  <c r="T175" i="25"/>
  <c r="S175" i="25"/>
  <c r="G175" i="25"/>
  <c r="F175" i="25"/>
  <c r="D175" i="25"/>
  <c r="B175" i="25"/>
  <c r="W174" i="25"/>
  <c r="U174" i="25"/>
  <c r="T174" i="25"/>
  <c r="S174" i="25"/>
  <c r="G174" i="25"/>
  <c r="F174" i="25"/>
  <c r="D174" i="25"/>
  <c r="B174" i="25"/>
  <c r="W173" i="25"/>
  <c r="U173" i="25"/>
  <c r="T173" i="25"/>
  <c r="S173" i="25"/>
  <c r="G173" i="25"/>
  <c r="F173" i="25"/>
  <c r="D173" i="25"/>
  <c r="B173" i="25"/>
  <c r="W172" i="25"/>
  <c r="U172" i="25"/>
  <c r="T172" i="25"/>
  <c r="S172" i="25"/>
  <c r="G172" i="25"/>
  <c r="F172" i="25"/>
  <c r="D172" i="25"/>
  <c r="B172" i="25"/>
  <c r="W171" i="25"/>
  <c r="U171" i="25"/>
  <c r="T171" i="25"/>
  <c r="S171" i="25"/>
  <c r="G171" i="25"/>
  <c r="F171" i="25"/>
  <c r="D171" i="25"/>
  <c r="B171" i="25"/>
  <c r="W170" i="25"/>
  <c r="U170" i="25"/>
  <c r="T170" i="25"/>
  <c r="S170" i="25"/>
  <c r="G170" i="25"/>
  <c r="F170" i="25"/>
  <c r="D170" i="25"/>
  <c r="B170" i="25"/>
  <c r="W169" i="25"/>
  <c r="U169" i="25"/>
  <c r="T169" i="25"/>
  <c r="S169" i="25"/>
  <c r="G169" i="25"/>
  <c r="F169" i="25"/>
  <c r="D169" i="25"/>
  <c r="B169" i="25"/>
  <c r="W168" i="25"/>
  <c r="U168" i="25"/>
  <c r="T168" i="25"/>
  <c r="S168" i="25"/>
  <c r="G168" i="25"/>
  <c r="F168" i="25"/>
  <c r="D168" i="25"/>
  <c r="B168" i="25"/>
  <c r="W167" i="25"/>
  <c r="U167" i="25"/>
  <c r="T167" i="25"/>
  <c r="S167" i="25"/>
  <c r="G167" i="25"/>
  <c r="F167" i="25"/>
  <c r="D167" i="25"/>
  <c r="B167" i="25"/>
  <c r="W166" i="25"/>
  <c r="U166" i="25"/>
  <c r="T166" i="25"/>
  <c r="S166" i="25"/>
  <c r="G166" i="25"/>
  <c r="F166" i="25"/>
  <c r="D166" i="25"/>
  <c r="B166" i="25"/>
  <c r="W165" i="25"/>
  <c r="U165" i="25"/>
  <c r="T165" i="25"/>
  <c r="S165" i="25"/>
  <c r="G165" i="25"/>
  <c r="F165" i="25"/>
  <c r="D165" i="25"/>
  <c r="B165" i="25"/>
  <c r="W164" i="25"/>
  <c r="U164" i="25"/>
  <c r="T164" i="25"/>
  <c r="S164" i="25"/>
  <c r="G164" i="25"/>
  <c r="F164" i="25"/>
  <c r="D164" i="25"/>
  <c r="B164" i="25"/>
  <c r="W163" i="25"/>
  <c r="U163" i="25"/>
  <c r="T163" i="25"/>
  <c r="S163" i="25"/>
  <c r="G163" i="25"/>
  <c r="F163" i="25"/>
  <c r="D163" i="25"/>
  <c r="B163" i="25"/>
  <c r="W162" i="25"/>
  <c r="U162" i="25"/>
  <c r="T162" i="25"/>
  <c r="S162" i="25"/>
  <c r="G162" i="25"/>
  <c r="F162" i="25"/>
  <c r="D162" i="25"/>
  <c r="B162" i="25"/>
  <c r="W161" i="25"/>
  <c r="U161" i="25"/>
  <c r="T161" i="25"/>
  <c r="S161" i="25"/>
  <c r="G161" i="25"/>
  <c r="F161" i="25"/>
  <c r="D161" i="25"/>
  <c r="B161" i="25"/>
  <c r="W160" i="25"/>
  <c r="U160" i="25"/>
  <c r="T160" i="25"/>
  <c r="S160" i="25"/>
  <c r="G160" i="25"/>
  <c r="F160" i="25"/>
  <c r="D160" i="25"/>
  <c r="B160" i="25"/>
  <c r="W159" i="25"/>
  <c r="U159" i="25"/>
  <c r="T159" i="25"/>
  <c r="S159" i="25"/>
  <c r="G159" i="25"/>
  <c r="F159" i="25"/>
  <c r="D159" i="25"/>
  <c r="B159" i="25"/>
  <c r="W158" i="25"/>
  <c r="U158" i="25"/>
  <c r="T158" i="25"/>
  <c r="S158" i="25"/>
  <c r="G158" i="25"/>
  <c r="F158" i="25"/>
  <c r="D158" i="25"/>
  <c r="B158" i="25"/>
  <c r="W157" i="25"/>
  <c r="U157" i="25"/>
  <c r="T157" i="25"/>
  <c r="S157" i="25"/>
  <c r="G157" i="25"/>
  <c r="F157" i="25"/>
  <c r="D157" i="25"/>
  <c r="B157" i="25"/>
  <c r="W156" i="25"/>
  <c r="U156" i="25"/>
  <c r="T156" i="25"/>
  <c r="S156" i="25"/>
  <c r="G156" i="25"/>
  <c r="F156" i="25"/>
  <c r="D156" i="25"/>
  <c r="B156" i="25"/>
  <c r="W155" i="25"/>
  <c r="U155" i="25"/>
  <c r="T155" i="25"/>
  <c r="S155" i="25"/>
  <c r="G155" i="25"/>
  <c r="F155" i="25"/>
  <c r="D155" i="25"/>
  <c r="B155" i="25"/>
  <c r="W154" i="25"/>
  <c r="U154" i="25"/>
  <c r="T154" i="25"/>
  <c r="S154" i="25"/>
  <c r="G154" i="25"/>
  <c r="F154" i="25"/>
  <c r="D154" i="25"/>
  <c r="B154" i="25"/>
  <c r="W153" i="25"/>
  <c r="U153" i="25"/>
  <c r="T153" i="25"/>
  <c r="S153" i="25"/>
  <c r="G153" i="25"/>
  <c r="F153" i="25"/>
  <c r="D153" i="25"/>
  <c r="B153" i="25"/>
  <c r="W152" i="25"/>
  <c r="U152" i="25"/>
  <c r="T152" i="25"/>
  <c r="S152" i="25"/>
  <c r="G152" i="25"/>
  <c r="F152" i="25"/>
  <c r="D152" i="25"/>
  <c r="B152" i="25"/>
  <c r="W151" i="25"/>
  <c r="U151" i="25"/>
  <c r="T151" i="25"/>
  <c r="S151" i="25"/>
  <c r="G151" i="25"/>
  <c r="F151" i="25"/>
  <c r="D151" i="25"/>
  <c r="B151" i="25"/>
  <c r="W150" i="25"/>
  <c r="U150" i="25"/>
  <c r="T150" i="25"/>
  <c r="S150" i="25"/>
  <c r="G150" i="25"/>
  <c r="F150" i="25"/>
  <c r="D150" i="25"/>
  <c r="B150" i="25"/>
  <c r="W149" i="25"/>
  <c r="U149" i="25"/>
  <c r="T149" i="25"/>
  <c r="S149" i="25"/>
  <c r="G149" i="25"/>
  <c r="F149" i="25"/>
  <c r="D149" i="25"/>
  <c r="B149" i="25"/>
  <c r="W148" i="25"/>
  <c r="U148" i="25"/>
  <c r="T148" i="25"/>
  <c r="S148" i="25"/>
  <c r="G148" i="25"/>
  <c r="F148" i="25"/>
  <c r="D148" i="25"/>
  <c r="B148" i="25"/>
  <c r="W147" i="25"/>
  <c r="U147" i="25"/>
  <c r="T147" i="25"/>
  <c r="S147" i="25"/>
  <c r="G147" i="25"/>
  <c r="F147" i="25"/>
  <c r="D147" i="25"/>
  <c r="B147" i="25"/>
  <c r="W146" i="25"/>
  <c r="U146" i="25"/>
  <c r="T146" i="25"/>
  <c r="S146" i="25"/>
  <c r="G146" i="25"/>
  <c r="F146" i="25"/>
  <c r="D146" i="25"/>
  <c r="B146" i="25"/>
  <c r="W145" i="25"/>
  <c r="U145" i="25"/>
  <c r="T145" i="25"/>
  <c r="S145" i="25"/>
  <c r="G145" i="25"/>
  <c r="F145" i="25"/>
  <c r="D145" i="25"/>
  <c r="B145" i="25"/>
  <c r="W144" i="25"/>
  <c r="U144" i="25"/>
  <c r="T144" i="25"/>
  <c r="S144" i="25"/>
  <c r="G144" i="25"/>
  <c r="F144" i="25"/>
  <c r="D144" i="25"/>
  <c r="B144" i="25"/>
  <c r="W143" i="25"/>
  <c r="U143" i="25"/>
  <c r="T143" i="25"/>
  <c r="S143" i="25"/>
  <c r="G143" i="25"/>
  <c r="F143" i="25"/>
  <c r="D143" i="25"/>
  <c r="B143" i="25"/>
  <c r="W142" i="25"/>
  <c r="U142" i="25"/>
  <c r="T142" i="25"/>
  <c r="S142" i="25"/>
  <c r="G142" i="25"/>
  <c r="F142" i="25"/>
  <c r="D142" i="25"/>
  <c r="B142" i="25"/>
  <c r="W141" i="25"/>
  <c r="U141" i="25"/>
  <c r="T141" i="25"/>
  <c r="S141" i="25"/>
  <c r="G141" i="25"/>
  <c r="F141" i="25"/>
  <c r="D141" i="25"/>
  <c r="B141" i="25"/>
  <c r="W140" i="25"/>
  <c r="U140" i="25"/>
  <c r="T140" i="25"/>
  <c r="S140" i="25"/>
  <c r="G140" i="25"/>
  <c r="F140" i="25"/>
  <c r="D140" i="25"/>
  <c r="B140" i="25"/>
  <c r="W139" i="25"/>
  <c r="U139" i="25"/>
  <c r="T139" i="25"/>
  <c r="S139" i="25"/>
  <c r="G139" i="25"/>
  <c r="F139" i="25"/>
  <c r="D139" i="25"/>
  <c r="B139" i="25"/>
  <c r="W138" i="25"/>
  <c r="U138" i="25"/>
  <c r="T138" i="25"/>
  <c r="S138" i="25"/>
  <c r="G138" i="25"/>
  <c r="F138" i="25"/>
  <c r="D138" i="25"/>
  <c r="B138" i="25"/>
  <c r="W137" i="25"/>
  <c r="U137" i="25"/>
  <c r="T137" i="25"/>
  <c r="S137" i="25"/>
  <c r="G137" i="25"/>
  <c r="F137" i="25"/>
  <c r="D137" i="25"/>
  <c r="B137" i="25"/>
  <c r="W136" i="25"/>
  <c r="U136" i="25"/>
  <c r="T136" i="25"/>
  <c r="S136" i="25"/>
  <c r="G136" i="25"/>
  <c r="F136" i="25"/>
  <c r="D136" i="25"/>
  <c r="B136" i="25"/>
  <c r="W135" i="25"/>
  <c r="U135" i="25"/>
  <c r="T135" i="25"/>
  <c r="S135" i="25"/>
  <c r="G135" i="25"/>
  <c r="F135" i="25"/>
  <c r="D135" i="25"/>
  <c r="B135" i="25"/>
  <c r="W134" i="25"/>
  <c r="U134" i="25"/>
  <c r="T134" i="25"/>
  <c r="S134" i="25"/>
  <c r="G134" i="25"/>
  <c r="F134" i="25"/>
  <c r="D134" i="25"/>
  <c r="B134" i="25"/>
  <c r="W133" i="25"/>
  <c r="U133" i="25"/>
  <c r="T133" i="25"/>
  <c r="S133" i="25"/>
  <c r="G133" i="25"/>
  <c r="F133" i="25"/>
  <c r="D133" i="25"/>
  <c r="B133" i="25"/>
  <c r="W132" i="25"/>
  <c r="U132" i="25"/>
  <c r="T132" i="25"/>
  <c r="S132" i="25"/>
  <c r="G132" i="25"/>
  <c r="F132" i="25"/>
  <c r="D132" i="25"/>
  <c r="B132" i="25"/>
  <c r="W131" i="25"/>
  <c r="U131" i="25"/>
  <c r="T131" i="25"/>
  <c r="S131" i="25"/>
  <c r="G131" i="25"/>
  <c r="F131" i="25"/>
  <c r="D131" i="25"/>
  <c r="B131" i="25"/>
  <c r="W130" i="25"/>
  <c r="U130" i="25"/>
  <c r="T130" i="25"/>
  <c r="S130" i="25"/>
  <c r="G130" i="25"/>
  <c r="F130" i="25"/>
  <c r="D130" i="25"/>
  <c r="B130" i="25"/>
  <c r="AE129" i="25"/>
  <c r="AD129" i="25"/>
  <c r="W129" i="25"/>
  <c r="U129" i="25"/>
  <c r="T129" i="25"/>
  <c r="S129" i="25"/>
  <c r="G129" i="25"/>
  <c r="F129" i="25"/>
  <c r="D129" i="25"/>
  <c r="B129" i="25"/>
  <c r="AE128" i="25"/>
  <c r="AD128" i="25"/>
  <c r="W128" i="25"/>
  <c r="U128" i="25"/>
  <c r="T128" i="25"/>
  <c r="S128" i="25"/>
  <c r="G128" i="25"/>
  <c r="F128" i="25"/>
  <c r="D128" i="25"/>
  <c r="B128" i="25"/>
  <c r="AE127" i="25"/>
  <c r="AD127" i="25"/>
  <c r="W127" i="25"/>
  <c r="U127" i="25"/>
  <c r="T127" i="25"/>
  <c r="S127" i="25"/>
  <c r="G127" i="25"/>
  <c r="F127" i="25"/>
  <c r="D127" i="25"/>
  <c r="B127" i="25"/>
  <c r="AE126" i="25"/>
  <c r="AD126" i="25"/>
  <c r="W126" i="25"/>
  <c r="U126" i="25"/>
  <c r="T126" i="25"/>
  <c r="S126" i="25"/>
  <c r="G126" i="25"/>
  <c r="F126" i="25"/>
  <c r="D126" i="25"/>
  <c r="B126" i="25"/>
  <c r="AE125" i="25"/>
  <c r="AD125" i="25"/>
  <c r="W125" i="25"/>
  <c r="U125" i="25"/>
  <c r="T125" i="25"/>
  <c r="S125" i="25"/>
  <c r="G125" i="25"/>
  <c r="F125" i="25"/>
  <c r="D125" i="25"/>
  <c r="B125" i="25"/>
  <c r="AE124" i="25"/>
  <c r="AD124" i="25"/>
  <c r="W124" i="25"/>
  <c r="U124" i="25"/>
  <c r="T124" i="25"/>
  <c r="S124" i="25"/>
  <c r="G124" i="25"/>
  <c r="F124" i="25"/>
  <c r="D124" i="25"/>
  <c r="B124" i="25"/>
  <c r="AE123" i="25"/>
  <c r="AD123" i="25"/>
  <c r="W123" i="25"/>
  <c r="U123" i="25"/>
  <c r="T123" i="25"/>
  <c r="S123" i="25"/>
  <c r="G123" i="25"/>
  <c r="F123" i="25"/>
  <c r="D123" i="25"/>
  <c r="B123" i="25"/>
  <c r="AE122" i="25"/>
  <c r="AD122" i="25"/>
  <c r="W122" i="25"/>
  <c r="U122" i="25"/>
  <c r="T122" i="25"/>
  <c r="S122" i="25"/>
  <c r="G122" i="25"/>
  <c r="F122" i="25"/>
  <c r="D122" i="25"/>
  <c r="B122" i="25"/>
  <c r="AE121" i="25"/>
  <c r="AD121" i="25"/>
  <c r="W121" i="25"/>
  <c r="U121" i="25"/>
  <c r="T121" i="25"/>
  <c r="S121" i="25"/>
  <c r="G121" i="25"/>
  <c r="F121" i="25"/>
  <c r="D121" i="25"/>
  <c r="B121" i="25"/>
  <c r="AE120" i="25"/>
  <c r="AD120" i="25"/>
  <c r="W120" i="25"/>
  <c r="U120" i="25"/>
  <c r="T120" i="25"/>
  <c r="S120" i="25"/>
  <c r="G120" i="25"/>
  <c r="F120" i="25"/>
  <c r="D120" i="25"/>
  <c r="B120" i="25"/>
  <c r="AE119" i="25"/>
  <c r="AD119" i="25"/>
  <c r="W119" i="25"/>
  <c r="U119" i="25"/>
  <c r="T119" i="25"/>
  <c r="S119" i="25"/>
  <c r="G119" i="25"/>
  <c r="F119" i="25"/>
  <c r="D119" i="25"/>
  <c r="B119" i="25"/>
  <c r="AE118" i="25"/>
  <c r="AD118" i="25"/>
  <c r="W118" i="25"/>
  <c r="U118" i="25"/>
  <c r="T118" i="25"/>
  <c r="S118" i="25"/>
  <c r="G118" i="25"/>
  <c r="F118" i="25"/>
  <c r="D118" i="25"/>
  <c r="B118" i="25"/>
  <c r="AE117" i="25"/>
  <c r="AD117" i="25"/>
  <c r="W117" i="25"/>
  <c r="U117" i="25"/>
  <c r="T117" i="25"/>
  <c r="S117" i="25"/>
  <c r="G117" i="25"/>
  <c r="F117" i="25"/>
  <c r="D117" i="25"/>
  <c r="B117" i="25"/>
  <c r="AE116" i="25"/>
  <c r="AD116" i="25"/>
  <c r="W116" i="25"/>
  <c r="U116" i="25"/>
  <c r="T116" i="25"/>
  <c r="S116" i="25"/>
  <c r="G116" i="25"/>
  <c r="F116" i="25"/>
  <c r="D116" i="25"/>
  <c r="B116" i="25"/>
  <c r="AE115" i="25"/>
  <c r="AD115" i="25"/>
  <c r="W115" i="25"/>
  <c r="U115" i="25"/>
  <c r="T115" i="25"/>
  <c r="S115" i="25"/>
  <c r="G115" i="25"/>
  <c r="F115" i="25"/>
  <c r="D115" i="25"/>
  <c r="B115" i="25"/>
  <c r="AE114" i="25"/>
  <c r="AD114" i="25"/>
  <c r="W114" i="25"/>
  <c r="U114" i="25"/>
  <c r="T114" i="25"/>
  <c r="S114" i="25"/>
  <c r="G114" i="25"/>
  <c r="F114" i="25"/>
  <c r="D114" i="25"/>
  <c r="B114" i="25"/>
  <c r="AE113" i="25"/>
  <c r="AD113" i="25"/>
  <c r="W113" i="25"/>
  <c r="U113" i="25"/>
  <c r="T113" i="25"/>
  <c r="S113" i="25"/>
  <c r="G113" i="25"/>
  <c r="F113" i="25"/>
  <c r="D113" i="25"/>
  <c r="B113" i="25"/>
  <c r="AE112" i="25"/>
  <c r="AD112" i="25"/>
  <c r="W112" i="25"/>
  <c r="U112" i="25"/>
  <c r="T112" i="25"/>
  <c r="S112" i="25"/>
  <c r="G112" i="25"/>
  <c r="F112" i="25"/>
  <c r="D112" i="25"/>
  <c r="B112" i="25"/>
  <c r="AE111" i="25"/>
  <c r="AD111" i="25"/>
  <c r="W111" i="25"/>
  <c r="U111" i="25"/>
  <c r="T111" i="25"/>
  <c r="S111" i="25"/>
  <c r="G111" i="25"/>
  <c r="F111" i="25"/>
  <c r="D111" i="25"/>
  <c r="B111" i="25"/>
  <c r="AE110" i="25"/>
  <c r="AD110" i="25"/>
  <c r="W110" i="25"/>
  <c r="U110" i="25"/>
  <c r="T110" i="25"/>
  <c r="S110" i="25"/>
  <c r="G110" i="25"/>
  <c r="F110" i="25"/>
  <c r="D110" i="25"/>
  <c r="B110" i="25"/>
  <c r="AE109" i="25"/>
  <c r="AD109" i="25"/>
  <c r="W109" i="25"/>
  <c r="U109" i="25"/>
  <c r="T109" i="25"/>
  <c r="S109" i="25"/>
  <c r="G109" i="25"/>
  <c r="F109" i="25"/>
  <c r="D109" i="25"/>
  <c r="B109" i="25"/>
  <c r="AE108" i="25"/>
  <c r="AD108" i="25"/>
  <c r="W108" i="25"/>
  <c r="U108" i="25"/>
  <c r="T108" i="25"/>
  <c r="S108" i="25"/>
  <c r="G108" i="25"/>
  <c r="F108" i="25"/>
  <c r="D108" i="25"/>
  <c r="B108" i="25"/>
  <c r="AE107" i="25"/>
  <c r="AD107" i="25"/>
  <c r="W107" i="25"/>
  <c r="U107" i="25"/>
  <c r="T107" i="25"/>
  <c r="S107" i="25"/>
  <c r="G107" i="25"/>
  <c r="F107" i="25"/>
  <c r="D107" i="25"/>
  <c r="B107" i="25"/>
  <c r="AE106" i="25"/>
  <c r="AD106" i="25"/>
  <c r="W106" i="25"/>
  <c r="U106" i="25"/>
  <c r="T106" i="25"/>
  <c r="S106" i="25"/>
  <c r="G106" i="25"/>
  <c r="F106" i="25"/>
  <c r="D106" i="25"/>
  <c r="B106" i="25"/>
  <c r="AE105" i="25"/>
  <c r="AD105" i="25"/>
  <c r="W105" i="25"/>
  <c r="U105" i="25"/>
  <c r="T105" i="25"/>
  <c r="S105" i="25"/>
  <c r="G105" i="25"/>
  <c r="F105" i="25"/>
  <c r="D105" i="25"/>
  <c r="B105" i="25"/>
  <c r="AE104" i="25"/>
  <c r="AD104" i="25"/>
  <c r="W104" i="25"/>
  <c r="U104" i="25"/>
  <c r="T104" i="25"/>
  <c r="S104" i="25"/>
  <c r="G104" i="25"/>
  <c r="F104" i="25"/>
  <c r="D104" i="25"/>
  <c r="B104" i="25"/>
  <c r="AE103" i="25"/>
  <c r="AD103" i="25"/>
  <c r="W103" i="25"/>
  <c r="U103" i="25"/>
  <c r="T103" i="25"/>
  <c r="S103" i="25"/>
  <c r="G103" i="25"/>
  <c r="F103" i="25"/>
  <c r="D103" i="25"/>
  <c r="B103" i="25"/>
  <c r="AE102" i="25"/>
  <c r="AD102" i="25"/>
  <c r="W102" i="25"/>
  <c r="U102" i="25"/>
  <c r="T102" i="25"/>
  <c r="S102" i="25"/>
  <c r="G102" i="25"/>
  <c r="F102" i="25"/>
  <c r="D102" i="25"/>
  <c r="B102" i="25"/>
  <c r="AE101" i="25"/>
  <c r="AD101" i="25"/>
  <c r="W101" i="25"/>
  <c r="U101" i="25"/>
  <c r="T101" i="25"/>
  <c r="S101" i="25"/>
  <c r="G101" i="25"/>
  <c r="F101" i="25"/>
  <c r="D101" i="25"/>
  <c r="B101" i="25"/>
  <c r="AE100" i="25"/>
  <c r="AD100" i="25"/>
  <c r="W100" i="25"/>
  <c r="U100" i="25"/>
  <c r="T100" i="25"/>
  <c r="S100" i="25"/>
  <c r="G100" i="25"/>
  <c r="F100" i="25"/>
  <c r="D100" i="25"/>
  <c r="B100" i="25"/>
  <c r="AE99" i="25"/>
  <c r="AD99" i="25"/>
  <c r="W99" i="25"/>
  <c r="U99" i="25"/>
  <c r="T99" i="25"/>
  <c r="S99" i="25"/>
  <c r="G99" i="25"/>
  <c r="F99" i="25"/>
  <c r="D99" i="25"/>
  <c r="B99" i="25"/>
  <c r="AE98" i="25"/>
  <c r="AD98" i="25"/>
  <c r="W98" i="25"/>
  <c r="U98" i="25"/>
  <c r="T98" i="25"/>
  <c r="S98" i="25"/>
  <c r="G98" i="25"/>
  <c r="F98" i="25"/>
  <c r="D98" i="25"/>
  <c r="B98" i="25"/>
  <c r="AE97" i="25"/>
  <c r="AD97" i="25"/>
  <c r="W97" i="25"/>
  <c r="U97" i="25"/>
  <c r="T97" i="25"/>
  <c r="S97" i="25"/>
  <c r="G97" i="25"/>
  <c r="F97" i="25"/>
  <c r="D97" i="25"/>
  <c r="B97" i="25"/>
  <c r="AE96" i="25"/>
  <c r="AD96" i="25"/>
  <c r="W96" i="25"/>
  <c r="U96" i="25"/>
  <c r="T96" i="25"/>
  <c r="S96" i="25"/>
  <c r="G96" i="25"/>
  <c r="F96" i="25"/>
  <c r="D96" i="25"/>
  <c r="B96" i="25"/>
  <c r="AE95" i="25"/>
  <c r="AD95" i="25"/>
  <c r="W95" i="25"/>
  <c r="U95" i="25"/>
  <c r="T95" i="25"/>
  <c r="S95" i="25"/>
  <c r="G95" i="25"/>
  <c r="F95" i="25"/>
  <c r="D95" i="25"/>
  <c r="B95" i="25"/>
  <c r="AE94" i="25"/>
  <c r="AD94" i="25"/>
  <c r="W94" i="25"/>
  <c r="U94" i="25"/>
  <c r="T94" i="25"/>
  <c r="S94" i="25"/>
  <c r="G94" i="25"/>
  <c r="F94" i="25"/>
  <c r="D94" i="25"/>
  <c r="B94" i="25"/>
  <c r="AE93" i="25"/>
  <c r="AD93" i="25"/>
  <c r="W93" i="25"/>
  <c r="U93" i="25"/>
  <c r="T93" i="25"/>
  <c r="S93" i="25"/>
  <c r="G93" i="25"/>
  <c r="F93" i="25"/>
  <c r="D93" i="25"/>
  <c r="B93" i="25"/>
  <c r="AE92" i="25"/>
  <c r="AD92" i="25"/>
  <c r="W92" i="25"/>
  <c r="U92" i="25"/>
  <c r="T92" i="25"/>
  <c r="S92" i="25"/>
  <c r="G92" i="25"/>
  <c r="F92" i="25"/>
  <c r="D92" i="25"/>
  <c r="B92" i="25"/>
  <c r="AE91" i="25"/>
  <c r="AD91" i="25"/>
  <c r="W91" i="25"/>
  <c r="U91" i="25"/>
  <c r="T91" i="25"/>
  <c r="S91" i="25"/>
  <c r="G91" i="25"/>
  <c r="F91" i="25"/>
  <c r="D91" i="25"/>
  <c r="B91" i="25"/>
  <c r="AE90" i="25"/>
  <c r="AD90" i="25"/>
  <c r="W90" i="25"/>
  <c r="U90" i="25"/>
  <c r="T90" i="25"/>
  <c r="S90" i="25"/>
  <c r="G90" i="25"/>
  <c r="F90" i="25"/>
  <c r="D90" i="25"/>
  <c r="B90" i="25"/>
  <c r="AE89" i="25"/>
  <c r="AD89" i="25"/>
  <c r="W89" i="25"/>
  <c r="U89" i="25"/>
  <c r="T89" i="25"/>
  <c r="S89" i="25"/>
  <c r="G89" i="25"/>
  <c r="F89" i="25"/>
  <c r="D89" i="25"/>
  <c r="B89" i="25"/>
  <c r="AE88" i="25"/>
  <c r="AD88" i="25"/>
  <c r="W88" i="25"/>
  <c r="U88" i="25"/>
  <c r="T88" i="25"/>
  <c r="S88" i="25"/>
  <c r="G88" i="25"/>
  <c r="F88" i="25"/>
  <c r="D88" i="25"/>
  <c r="B88" i="25"/>
  <c r="AE87" i="25"/>
  <c r="AD87" i="25"/>
  <c r="W87" i="25"/>
  <c r="U87" i="25"/>
  <c r="T87" i="25"/>
  <c r="S87" i="25"/>
  <c r="G87" i="25"/>
  <c r="F87" i="25"/>
  <c r="D87" i="25"/>
  <c r="B87" i="25"/>
  <c r="AE86" i="25"/>
  <c r="AD86" i="25"/>
  <c r="W86" i="25"/>
  <c r="U86" i="25"/>
  <c r="T86" i="25"/>
  <c r="S86" i="25"/>
  <c r="G86" i="25"/>
  <c r="F86" i="25"/>
  <c r="D86" i="25"/>
  <c r="B86" i="25"/>
  <c r="AE85" i="25"/>
  <c r="AD85" i="25"/>
  <c r="W85" i="25"/>
  <c r="U85" i="25"/>
  <c r="T85" i="25"/>
  <c r="S85" i="25"/>
  <c r="G85" i="25"/>
  <c r="F85" i="25"/>
  <c r="D85" i="25"/>
  <c r="B85" i="25"/>
  <c r="AE84" i="25"/>
  <c r="AD84" i="25"/>
  <c r="W84" i="25"/>
  <c r="U84" i="25"/>
  <c r="T84" i="25"/>
  <c r="S84" i="25"/>
  <c r="G84" i="25"/>
  <c r="F84" i="25"/>
  <c r="D84" i="25"/>
  <c r="B84" i="25"/>
  <c r="AE83" i="25"/>
  <c r="AD83" i="25"/>
  <c r="W83" i="25"/>
  <c r="U83" i="25"/>
  <c r="T83" i="25"/>
  <c r="S83" i="25"/>
  <c r="G83" i="25"/>
  <c r="F83" i="25"/>
  <c r="D83" i="25"/>
  <c r="B83" i="25"/>
  <c r="AE82" i="25"/>
  <c r="AD82" i="25"/>
  <c r="W82" i="25"/>
  <c r="U82" i="25"/>
  <c r="T82" i="25"/>
  <c r="S82" i="25"/>
  <c r="G82" i="25"/>
  <c r="F82" i="25"/>
  <c r="D82" i="25"/>
  <c r="B82" i="25"/>
  <c r="AE81" i="25"/>
  <c r="AD81" i="25"/>
  <c r="W81" i="25"/>
  <c r="U81" i="25"/>
  <c r="T81" i="25"/>
  <c r="S81" i="25"/>
  <c r="G81" i="25"/>
  <c r="F81" i="25"/>
  <c r="D81" i="25"/>
  <c r="B81" i="25"/>
  <c r="AE80" i="25"/>
  <c r="AD80" i="25"/>
  <c r="W80" i="25"/>
  <c r="U80" i="25"/>
  <c r="T80" i="25"/>
  <c r="S80" i="25"/>
  <c r="G80" i="25"/>
  <c r="F80" i="25"/>
  <c r="D80" i="25"/>
  <c r="B80" i="25"/>
  <c r="AE79" i="25"/>
  <c r="AD79" i="25"/>
  <c r="W79" i="25"/>
  <c r="U79" i="25"/>
  <c r="T79" i="25"/>
  <c r="S79" i="25"/>
  <c r="G79" i="25"/>
  <c r="F79" i="25"/>
  <c r="D79" i="25"/>
  <c r="B79" i="25"/>
  <c r="AE78" i="25"/>
  <c r="AD78" i="25"/>
  <c r="W78" i="25"/>
  <c r="U78" i="25"/>
  <c r="T78" i="25"/>
  <c r="S78" i="25"/>
  <c r="G78" i="25"/>
  <c r="F78" i="25"/>
  <c r="D78" i="25"/>
  <c r="B78" i="25"/>
  <c r="AE77" i="25"/>
  <c r="AD77" i="25"/>
  <c r="W77" i="25"/>
  <c r="U77" i="25"/>
  <c r="T77" i="25"/>
  <c r="S77" i="25"/>
  <c r="G77" i="25"/>
  <c r="F77" i="25"/>
  <c r="D77" i="25"/>
  <c r="B77" i="25"/>
  <c r="AE76" i="25"/>
  <c r="AD76" i="25"/>
  <c r="W76" i="25"/>
  <c r="U76" i="25"/>
  <c r="T76" i="25"/>
  <c r="S76" i="25"/>
  <c r="G76" i="25"/>
  <c r="F76" i="25"/>
  <c r="D76" i="25"/>
  <c r="B76" i="25"/>
  <c r="AE75" i="25"/>
  <c r="AD75" i="25"/>
  <c r="W75" i="25"/>
  <c r="U75" i="25"/>
  <c r="T75" i="25"/>
  <c r="S75" i="25"/>
  <c r="G75" i="25"/>
  <c r="F75" i="25"/>
  <c r="D75" i="25"/>
  <c r="B75" i="25"/>
  <c r="AE74" i="25"/>
  <c r="AD74" i="25"/>
  <c r="W74" i="25"/>
  <c r="U74" i="25"/>
  <c r="T74" i="25"/>
  <c r="S74" i="25"/>
  <c r="G74" i="25"/>
  <c r="F74" i="25"/>
  <c r="D74" i="25"/>
  <c r="B74" i="25"/>
  <c r="AE73" i="25"/>
  <c r="AD73" i="25"/>
  <c r="W73" i="25"/>
  <c r="U73" i="25"/>
  <c r="T73" i="25"/>
  <c r="S73" i="25"/>
  <c r="G73" i="25"/>
  <c r="F73" i="25"/>
  <c r="D73" i="25"/>
  <c r="B73" i="25"/>
  <c r="AE72" i="25"/>
  <c r="AD72" i="25"/>
  <c r="W72" i="25"/>
  <c r="U72" i="25"/>
  <c r="T72" i="25"/>
  <c r="S72" i="25"/>
  <c r="G72" i="25"/>
  <c r="F72" i="25"/>
  <c r="D72" i="25"/>
  <c r="B72" i="25"/>
  <c r="AE71" i="25"/>
  <c r="AD71" i="25"/>
  <c r="W71" i="25"/>
  <c r="U71" i="25"/>
  <c r="T71" i="25"/>
  <c r="S71" i="25"/>
  <c r="G71" i="25"/>
  <c r="F71" i="25"/>
  <c r="D71" i="25"/>
  <c r="B71" i="25"/>
  <c r="AE70" i="25"/>
  <c r="AD70" i="25"/>
  <c r="W70" i="25"/>
  <c r="U70" i="25"/>
  <c r="T70" i="25"/>
  <c r="S70" i="25"/>
  <c r="G70" i="25"/>
  <c r="F70" i="25"/>
  <c r="D70" i="25"/>
  <c r="B70" i="25"/>
  <c r="AE69" i="25"/>
  <c r="AD69" i="25"/>
  <c r="W69" i="25"/>
  <c r="U69" i="25"/>
  <c r="T69" i="25"/>
  <c r="S69" i="25"/>
  <c r="G69" i="25"/>
  <c r="F69" i="25"/>
  <c r="D69" i="25"/>
  <c r="B69" i="25"/>
  <c r="AE68" i="25"/>
  <c r="AD68" i="25"/>
  <c r="W68" i="25"/>
  <c r="U68" i="25"/>
  <c r="T68" i="25"/>
  <c r="S68" i="25"/>
  <c r="G68" i="25"/>
  <c r="F68" i="25"/>
  <c r="D68" i="25"/>
  <c r="B68" i="25"/>
  <c r="AE67" i="25"/>
  <c r="AD67" i="25"/>
  <c r="W67" i="25"/>
  <c r="U67" i="25"/>
  <c r="T67" i="25"/>
  <c r="S67" i="25"/>
  <c r="G67" i="25"/>
  <c r="F67" i="25"/>
  <c r="D67" i="25"/>
  <c r="B67" i="25"/>
  <c r="AE66" i="25"/>
  <c r="AD66" i="25"/>
  <c r="W66" i="25"/>
  <c r="U66" i="25"/>
  <c r="T66" i="25"/>
  <c r="S66" i="25"/>
  <c r="G66" i="25"/>
  <c r="F66" i="25"/>
  <c r="D66" i="25"/>
  <c r="B66" i="25"/>
  <c r="AE65" i="25"/>
  <c r="AD65" i="25"/>
  <c r="W65" i="25"/>
  <c r="U65" i="25"/>
  <c r="T65" i="25"/>
  <c r="S65" i="25"/>
  <c r="G65" i="25"/>
  <c r="F65" i="25"/>
  <c r="D65" i="25"/>
  <c r="B65" i="25"/>
  <c r="AE64" i="25"/>
  <c r="AD64" i="25"/>
  <c r="W64" i="25"/>
  <c r="U64" i="25"/>
  <c r="T64" i="25"/>
  <c r="S64" i="25"/>
  <c r="G64" i="25"/>
  <c r="F64" i="25"/>
  <c r="D64" i="25"/>
  <c r="B64" i="25"/>
  <c r="AE63" i="25"/>
  <c r="AD63" i="25"/>
  <c r="W63" i="25"/>
  <c r="U63" i="25"/>
  <c r="T63" i="25"/>
  <c r="S63" i="25"/>
  <c r="G63" i="25"/>
  <c r="F63" i="25"/>
  <c r="D63" i="25"/>
  <c r="B63" i="25"/>
  <c r="AE62" i="25"/>
  <c r="AD62" i="25"/>
  <c r="W62" i="25"/>
  <c r="U62" i="25"/>
  <c r="T62" i="25"/>
  <c r="S62" i="25"/>
  <c r="G62" i="25"/>
  <c r="F62" i="25"/>
  <c r="D62" i="25"/>
  <c r="B62" i="25"/>
  <c r="AE61" i="25"/>
  <c r="AD61" i="25"/>
  <c r="W61" i="25"/>
  <c r="U61" i="25"/>
  <c r="T61" i="25"/>
  <c r="S61" i="25"/>
  <c r="G61" i="25"/>
  <c r="F61" i="25"/>
  <c r="D61" i="25"/>
  <c r="B61" i="25"/>
  <c r="AE60" i="25"/>
  <c r="AD60" i="25"/>
  <c r="W60" i="25"/>
  <c r="U60" i="25"/>
  <c r="T60" i="25"/>
  <c r="S60" i="25"/>
  <c r="G60" i="25"/>
  <c r="F60" i="25"/>
  <c r="D60" i="25"/>
  <c r="B60" i="25"/>
  <c r="AE59" i="25"/>
  <c r="AD59" i="25"/>
  <c r="W59" i="25"/>
  <c r="U59" i="25"/>
  <c r="T59" i="25"/>
  <c r="S59" i="25"/>
  <c r="G59" i="25"/>
  <c r="F59" i="25"/>
  <c r="D59" i="25"/>
  <c r="B59" i="25"/>
  <c r="AE58" i="25"/>
  <c r="AD58" i="25"/>
  <c r="W58" i="25"/>
  <c r="U58" i="25"/>
  <c r="T58" i="25"/>
  <c r="S58" i="25"/>
  <c r="G58" i="25"/>
  <c r="F58" i="25"/>
  <c r="D58" i="25"/>
  <c r="B58" i="25"/>
  <c r="AE57" i="25"/>
  <c r="AD57" i="25"/>
  <c r="W57" i="25"/>
  <c r="U57" i="25"/>
  <c r="T57" i="25"/>
  <c r="S57" i="25"/>
  <c r="G57" i="25"/>
  <c r="F57" i="25"/>
  <c r="D57" i="25"/>
  <c r="B57" i="25"/>
  <c r="AE56" i="25"/>
  <c r="AD56" i="25"/>
  <c r="W56" i="25"/>
  <c r="U56" i="25"/>
  <c r="T56" i="25"/>
  <c r="S56" i="25"/>
  <c r="G56" i="25"/>
  <c r="F56" i="25"/>
  <c r="D56" i="25"/>
  <c r="B56" i="25"/>
  <c r="AE55" i="25"/>
  <c r="AD55" i="25"/>
  <c r="W55" i="25"/>
  <c r="U55" i="25"/>
  <c r="T55" i="25"/>
  <c r="S55" i="25"/>
  <c r="G55" i="25"/>
  <c r="F55" i="25"/>
  <c r="D55" i="25"/>
  <c r="B55" i="25"/>
  <c r="AE54" i="25"/>
  <c r="AD54" i="25"/>
  <c r="W54" i="25"/>
  <c r="U54" i="25"/>
  <c r="T54" i="25"/>
  <c r="S54" i="25"/>
  <c r="G54" i="25"/>
  <c r="F54" i="25"/>
  <c r="D54" i="25"/>
  <c r="B54" i="25"/>
  <c r="AE53" i="25"/>
  <c r="AD53" i="25"/>
  <c r="W53" i="25"/>
  <c r="U53" i="25"/>
  <c r="T53" i="25"/>
  <c r="S53" i="25"/>
  <c r="G53" i="25"/>
  <c r="F53" i="25"/>
  <c r="D53" i="25"/>
  <c r="B53" i="25"/>
  <c r="AE52" i="25"/>
  <c r="AD52" i="25"/>
  <c r="W52" i="25"/>
  <c r="U52" i="25"/>
  <c r="T52" i="25"/>
  <c r="S52" i="25"/>
  <c r="G52" i="25"/>
  <c r="F52" i="25"/>
  <c r="D52" i="25"/>
  <c r="B52" i="25"/>
  <c r="AE51" i="25"/>
  <c r="AD51" i="25"/>
  <c r="W51" i="25"/>
  <c r="U51" i="25"/>
  <c r="T51" i="25"/>
  <c r="S51" i="25"/>
  <c r="G51" i="25"/>
  <c r="F51" i="25"/>
  <c r="D51" i="25"/>
  <c r="B51" i="25"/>
  <c r="AE50" i="25"/>
  <c r="AD50" i="25"/>
  <c r="W50" i="25"/>
  <c r="U50" i="25"/>
  <c r="T50" i="25"/>
  <c r="S50" i="25"/>
  <c r="G50" i="25"/>
  <c r="F50" i="25"/>
  <c r="D50" i="25"/>
  <c r="B50" i="25"/>
  <c r="AE49" i="25"/>
  <c r="AD49" i="25"/>
  <c r="W49" i="25"/>
  <c r="U49" i="25"/>
  <c r="T49" i="25"/>
  <c r="S49" i="25"/>
  <c r="G49" i="25"/>
  <c r="F49" i="25"/>
  <c r="D49" i="25"/>
  <c r="B49" i="25"/>
  <c r="AE48" i="25"/>
  <c r="AD48" i="25"/>
  <c r="W48" i="25"/>
  <c r="U48" i="25"/>
  <c r="T48" i="25"/>
  <c r="S48" i="25"/>
  <c r="G48" i="25"/>
  <c r="F48" i="25"/>
  <c r="D48" i="25"/>
  <c r="B48" i="25"/>
  <c r="AE47" i="25"/>
  <c r="AD47" i="25"/>
  <c r="W47" i="25"/>
  <c r="U47" i="25"/>
  <c r="T47" i="25"/>
  <c r="S47" i="25"/>
  <c r="G47" i="25"/>
  <c r="F47" i="25"/>
  <c r="D47" i="25"/>
  <c r="B47" i="25"/>
  <c r="AE46" i="25"/>
  <c r="AD46" i="25"/>
  <c r="W46" i="25"/>
  <c r="U46" i="25"/>
  <c r="T46" i="25"/>
  <c r="S46" i="25"/>
  <c r="G46" i="25"/>
  <c r="F46" i="25"/>
  <c r="D46" i="25"/>
  <c r="B46" i="25"/>
  <c r="AE45" i="25"/>
  <c r="AD45" i="25"/>
  <c r="W45" i="25"/>
  <c r="U45" i="25"/>
  <c r="T45" i="25"/>
  <c r="S45" i="25"/>
  <c r="G45" i="25"/>
  <c r="F45" i="25"/>
  <c r="D45" i="25"/>
  <c r="B45" i="25"/>
  <c r="AE44" i="25"/>
  <c r="AD44" i="25"/>
  <c r="W44" i="25"/>
  <c r="U44" i="25"/>
  <c r="T44" i="25"/>
  <c r="S44" i="25"/>
  <c r="G44" i="25"/>
  <c r="F44" i="25"/>
  <c r="D44" i="25"/>
  <c r="B44" i="25"/>
  <c r="AE43" i="25"/>
  <c r="AD43" i="25"/>
  <c r="W43" i="25"/>
  <c r="U43" i="25"/>
  <c r="T43" i="25"/>
  <c r="S43" i="25"/>
  <c r="G43" i="25"/>
  <c r="F43" i="25"/>
  <c r="D43" i="25"/>
  <c r="B43" i="25"/>
  <c r="AE42" i="25"/>
  <c r="AD42" i="25"/>
  <c r="W42" i="25"/>
  <c r="U42" i="25"/>
  <c r="T42" i="25"/>
  <c r="S42" i="25"/>
  <c r="G42" i="25"/>
  <c r="F42" i="25"/>
  <c r="D42" i="25"/>
  <c r="B42" i="25"/>
  <c r="AE41" i="25"/>
  <c r="AD41" i="25"/>
  <c r="W41" i="25"/>
  <c r="U41" i="25"/>
  <c r="T41" i="25"/>
  <c r="S41" i="25"/>
  <c r="G41" i="25"/>
  <c r="F41" i="25"/>
  <c r="D41" i="25"/>
  <c r="B41" i="25"/>
  <c r="AE40" i="25"/>
  <c r="AD40" i="25"/>
  <c r="W40" i="25"/>
  <c r="U40" i="25"/>
  <c r="T40" i="25"/>
  <c r="S40" i="25"/>
  <c r="G40" i="25"/>
  <c r="F40" i="25"/>
  <c r="D40" i="25"/>
  <c r="B40" i="25"/>
  <c r="AE39" i="25"/>
  <c r="AD39" i="25"/>
  <c r="W39" i="25"/>
  <c r="U39" i="25"/>
  <c r="T39" i="25"/>
  <c r="S39" i="25"/>
  <c r="G39" i="25"/>
  <c r="F39" i="25"/>
  <c r="D39" i="25"/>
  <c r="B39" i="25"/>
  <c r="AE38" i="25"/>
  <c r="AD38" i="25"/>
  <c r="W38" i="25"/>
  <c r="U38" i="25"/>
  <c r="T38" i="25"/>
  <c r="S38" i="25"/>
  <c r="G38" i="25"/>
  <c r="F38" i="25"/>
  <c r="D38" i="25"/>
  <c r="B38" i="25"/>
  <c r="AE37" i="25"/>
  <c r="AD37" i="25"/>
  <c r="W37" i="25"/>
  <c r="U37" i="25"/>
  <c r="T37" i="25"/>
  <c r="S37" i="25"/>
  <c r="G37" i="25"/>
  <c r="F37" i="25"/>
  <c r="D37" i="25"/>
  <c r="B37" i="25"/>
  <c r="AE36" i="25"/>
  <c r="AD36" i="25"/>
  <c r="W36" i="25"/>
  <c r="U36" i="25"/>
  <c r="T36" i="25"/>
  <c r="S36" i="25"/>
  <c r="G36" i="25"/>
  <c r="F36" i="25"/>
  <c r="D36" i="25"/>
  <c r="B36" i="25"/>
  <c r="AE35" i="25"/>
  <c r="AD35" i="25"/>
  <c r="W35" i="25"/>
  <c r="U35" i="25"/>
  <c r="T35" i="25"/>
  <c r="S35" i="25"/>
  <c r="G35" i="25"/>
  <c r="F35" i="25"/>
  <c r="D35" i="25"/>
  <c r="B35" i="25"/>
  <c r="AE34" i="25"/>
  <c r="AD34" i="25"/>
  <c r="W34" i="25"/>
  <c r="U34" i="25"/>
  <c r="T34" i="25"/>
  <c r="S34" i="25"/>
  <c r="G34" i="25"/>
  <c r="F34" i="25"/>
  <c r="D34" i="25"/>
  <c r="B34" i="25"/>
  <c r="AE33" i="25"/>
  <c r="AD33" i="25"/>
  <c r="W33" i="25"/>
  <c r="U33" i="25"/>
  <c r="T33" i="25"/>
  <c r="S33" i="25"/>
  <c r="G33" i="25"/>
  <c r="F33" i="25"/>
  <c r="D33" i="25"/>
  <c r="B33" i="25"/>
  <c r="AE32" i="25"/>
  <c r="AD32" i="25"/>
  <c r="W32" i="25"/>
  <c r="U32" i="25"/>
  <c r="T32" i="25"/>
  <c r="S32" i="25"/>
  <c r="G32" i="25"/>
  <c r="F32" i="25"/>
  <c r="D32" i="25"/>
  <c r="B32" i="25"/>
  <c r="AE31" i="25"/>
  <c r="AD31" i="25"/>
  <c r="W31" i="25"/>
  <c r="U31" i="25"/>
  <c r="T31" i="25"/>
  <c r="S31" i="25"/>
  <c r="G31" i="25"/>
  <c r="F31" i="25"/>
  <c r="D31" i="25"/>
  <c r="B31" i="25"/>
  <c r="AE30" i="25"/>
  <c r="AD30" i="25"/>
  <c r="W30" i="25"/>
  <c r="U30" i="25"/>
  <c r="T30" i="25"/>
  <c r="S30" i="25"/>
  <c r="G30" i="25"/>
  <c r="F30" i="25"/>
  <c r="D30" i="25"/>
  <c r="B30" i="25"/>
  <c r="AE29" i="25"/>
  <c r="AD29" i="25"/>
  <c r="W29" i="25"/>
  <c r="U29" i="25"/>
  <c r="T29" i="25"/>
  <c r="S29" i="25"/>
  <c r="G29" i="25"/>
  <c r="F29" i="25"/>
  <c r="D29" i="25"/>
  <c r="B29" i="25"/>
  <c r="AE28" i="25"/>
  <c r="AD28" i="25"/>
  <c r="W28" i="25"/>
  <c r="U28" i="25"/>
  <c r="T28" i="25"/>
  <c r="S28" i="25"/>
  <c r="G28" i="25"/>
  <c r="F28" i="25"/>
  <c r="D28" i="25"/>
  <c r="B28" i="25"/>
  <c r="AE27" i="25"/>
  <c r="AD27" i="25"/>
  <c r="W27" i="25"/>
  <c r="U27" i="25"/>
  <c r="T27" i="25"/>
  <c r="S27" i="25"/>
  <c r="G27" i="25"/>
  <c r="F27" i="25"/>
  <c r="D27" i="25"/>
  <c r="B27" i="25"/>
  <c r="AE26" i="25"/>
  <c r="AD26" i="25"/>
  <c r="W26" i="25"/>
  <c r="U26" i="25"/>
  <c r="T26" i="25"/>
  <c r="S26" i="25"/>
  <c r="G26" i="25"/>
  <c r="F26" i="25"/>
  <c r="D26" i="25"/>
  <c r="B26" i="25"/>
  <c r="AE25" i="25"/>
  <c r="AD25" i="25"/>
  <c r="W25" i="25"/>
  <c r="U25" i="25"/>
  <c r="T25" i="25"/>
  <c r="S25" i="25"/>
  <c r="G25" i="25"/>
  <c r="F25" i="25"/>
  <c r="D25" i="25"/>
  <c r="B25" i="25"/>
  <c r="AE24" i="25"/>
  <c r="AD24" i="25"/>
  <c r="W24" i="25"/>
  <c r="U24" i="25"/>
  <c r="T24" i="25"/>
  <c r="S24" i="25"/>
  <c r="G24" i="25"/>
  <c r="F24" i="25"/>
  <c r="D24" i="25"/>
  <c r="B24" i="25"/>
  <c r="AE23" i="25"/>
  <c r="AD23" i="25"/>
  <c r="W23" i="25"/>
  <c r="U23" i="25"/>
  <c r="T23" i="25"/>
  <c r="S23" i="25"/>
  <c r="G23" i="25"/>
  <c r="F23" i="25"/>
  <c r="D23" i="25"/>
  <c r="B23" i="25"/>
  <c r="AE22" i="25"/>
  <c r="AD22" i="25"/>
  <c r="W22" i="25"/>
  <c r="U22" i="25"/>
  <c r="T22" i="25"/>
  <c r="S22" i="25"/>
  <c r="G22" i="25"/>
  <c r="F22" i="25"/>
  <c r="D22" i="25"/>
  <c r="B22" i="25"/>
  <c r="AE21" i="25"/>
  <c r="AD21" i="25"/>
  <c r="W21" i="25"/>
  <c r="U21" i="25"/>
  <c r="T21" i="25"/>
  <c r="S21" i="25"/>
  <c r="G21" i="25"/>
  <c r="F21" i="25"/>
  <c r="D21" i="25"/>
  <c r="B21" i="25"/>
  <c r="AE20" i="25"/>
  <c r="AD20" i="25"/>
  <c r="W20" i="25"/>
  <c r="U20" i="25"/>
  <c r="T20" i="25"/>
  <c r="S20" i="25"/>
  <c r="G20" i="25"/>
  <c r="F20" i="25"/>
  <c r="D20" i="25"/>
  <c r="B20" i="25"/>
  <c r="AE19" i="25"/>
  <c r="AD19" i="25"/>
  <c r="W19" i="25"/>
  <c r="U19" i="25"/>
  <c r="T19" i="25"/>
  <c r="S19" i="25"/>
  <c r="G19" i="25"/>
  <c r="F19" i="25"/>
  <c r="D19" i="25"/>
  <c r="B19" i="25"/>
  <c r="AE18" i="25"/>
  <c r="AD18" i="25"/>
  <c r="W18" i="25"/>
  <c r="U18" i="25"/>
  <c r="T18" i="25"/>
  <c r="S18" i="25"/>
  <c r="G18" i="25"/>
  <c r="F18" i="25"/>
  <c r="D18" i="25"/>
  <c r="B18" i="25"/>
  <c r="AE17" i="25"/>
  <c r="AD17" i="25"/>
  <c r="W17" i="25"/>
  <c r="U17" i="25"/>
  <c r="T17" i="25"/>
  <c r="S17" i="25"/>
  <c r="G17" i="25"/>
  <c r="F17" i="25"/>
  <c r="D17" i="25"/>
  <c r="B17" i="25"/>
  <c r="G4" i="25"/>
  <c r="V4" i="25" s="1"/>
  <c r="AE16" i="25"/>
  <c r="AD16" i="25"/>
  <c r="W16" i="25"/>
  <c r="U16" i="25"/>
  <c r="T16" i="25"/>
  <c r="S16" i="25"/>
  <c r="G16" i="25"/>
  <c r="F16" i="25"/>
  <c r="D16" i="25"/>
  <c r="B16" i="25"/>
  <c r="AE15" i="25"/>
  <c r="AD15" i="25"/>
  <c r="W15" i="25"/>
  <c r="U15" i="25"/>
  <c r="T15" i="25"/>
  <c r="S15" i="25"/>
  <c r="G15" i="25"/>
  <c r="F15" i="25"/>
  <c r="D15" i="25"/>
  <c r="B15" i="25"/>
  <c r="AE14" i="25"/>
  <c r="AD14" i="25"/>
  <c r="W14" i="25"/>
  <c r="U14" i="25"/>
  <c r="T14" i="25"/>
  <c r="S14" i="25"/>
  <c r="G14" i="25"/>
  <c r="F14" i="25"/>
  <c r="D14" i="25"/>
  <c r="B14" i="25"/>
  <c r="AE13" i="25"/>
  <c r="AD13" i="25"/>
  <c r="W13" i="25"/>
  <c r="U13" i="25"/>
  <c r="T13" i="25"/>
  <c r="S13" i="25"/>
  <c r="G13" i="25"/>
  <c r="F13" i="25"/>
  <c r="D13" i="25"/>
  <c r="B13" i="25"/>
  <c r="AE12" i="25"/>
  <c r="AD12" i="25"/>
  <c r="W12" i="25"/>
  <c r="U12" i="25"/>
  <c r="T12" i="25"/>
  <c r="S12" i="25"/>
  <c r="G12" i="25"/>
  <c r="F12" i="25"/>
  <c r="D12" i="25"/>
  <c r="B12" i="25"/>
  <c r="AE11" i="25"/>
  <c r="AD11" i="25"/>
  <c r="W11" i="25"/>
  <c r="U11" i="25"/>
  <c r="T11" i="25"/>
  <c r="S11" i="25"/>
  <c r="G11" i="25"/>
  <c r="F11" i="25"/>
  <c r="D11" i="25"/>
  <c r="B11" i="25"/>
  <c r="AE10" i="25"/>
  <c r="AD10" i="25"/>
  <c r="W10" i="25"/>
  <c r="U10" i="25"/>
  <c r="T10" i="25"/>
  <c r="S10" i="25"/>
  <c r="G10" i="25"/>
  <c r="F10" i="25"/>
  <c r="D10" i="25"/>
  <c r="B10" i="25"/>
  <c r="AE9" i="25"/>
  <c r="AD9" i="25"/>
  <c r="W9" i="25"/>
  <c r="U9" i="25"/>
  <c r="T9" i="25"/>
  <c r="S9" i="25"/>
  <c r="G9" i="25"/>
  <c r="F9" i="25"/>
  <c r="D9" i="25"/>
  <c r="B9" i="25"/>
  <c r="AJ8" i="25"/>
  <c r="AE8" i="25"/>
  <c r="AD8" i="25"/>
  <c r="W8" i="25"/>
  <c r="U8" i="25"/>
  <c r="T8" i="25"/>
  <c r="S8" i="25"/>
  <c r="G8" i="25"/>
  <c r="F8" i="25"/>
  <c r="D8" i="25"/>
  <c r="B8" i="25"/>
  <c r="AE7" i="25"/>
  <c r="AD7" i="25"/>
  <c r="W7" i="25"/>
  <c r="U7" i="25"/>
  <c r="T7" i="25"/>
  <c r="S7" i="25"/>
  <c r="G7" i="25"/>
  <c r="F7" i="25"/>
  <c r="D7" i="25"/>
  <c r="B7" i="25"/>
  <c r="AE6" i="25"/>
  <c r="AD6" i="25"/>
  <c r="W6" i="25"/>
  <c r="U6" i="25"/>
  <c r="T6" i="25"/>
  <c r="S6" i="25"/>
  <c r="G6" i="25"/>
  <c r="F6" i="25"/>
  <c r="D6" i="25"/>
  <c r="B6" i="25"/>
  <c r="AE5" i="25"/>
  <c r="AD5" i="25"/>
  <c r="W5" i="25"/>
  <c r="U5" i="25"/>
  <c r="T5" i="25"/>
  <c r="S5" i="25"/>
  <c r="G5" i="25"/>
  <c r="F5" i="25"/>
  <c r="D5" i="25"/>
  <c r="B5" i="25"/>
  <c r="U4" i="25"/>
  <c r="T4" i="25"/>
  <c r="S4" i="25"/>
  <c r="F4" i="25"/>
  <c r="D4" i="25"/>
  <c r="B4" i="25"/>
  <c r="W3" i="25"/>
  <c r="U3" i="25"/>
  <c r="T3" i="25"/>
  <c r="S3" i="25"/>
  <c r="G3" i="25"/>
  <c r="F3" i="25"/>
  <c r="D3" i="25"/>
  <c r="B3" i="25"/>
  <c r="C1" i="25"/>
  <c r="U500" i="17"/>
  <c r="S500" i="17"/>
  <c r="R500" i="17"/>
  <c r="Q500" i="17"/>
  <c r="P500" i="17"/>
  <c r="I500" i="17"/>
  <c r="H500" i="17"/>
  <c r="F500" i="17"/>
  <c r="D500" i="17"/>
  <c r="B500" i="17"/>
  <c r="A500" i="17"/>
  <c r="U499" i="17"/>
  <c r="S499" i="17"/>
  <c r="R499" i="17"/>
  <c r="Q499" i="17"/>
  <c r="P499" i="17"/>
  <c r="I499" i="17"/>
  <c r="H499" i="17"/>
  <c r="F499" i="17"/>
  <c r="D499" i="17"/>
  <c r="B499" i="17"/>
  <c r="A499" i="17"/>
  <c r="U498" i="17"/>
  <c r="S498" i="17"/>
  <c r="R498" i="17"/>
  <c r="Q498" i="17"/>
  <c r="P498" i="17"/>
  <c r="I498" i="17"/>
  <c r="H498" i="17"/>
  <c r="F498" i="17"/>
  <c r="D498" i="17"/>
  <c r="B498" i="17"/>
  <c r="A498" i="17"/>
  <c r="U497" i="17"/>
  <c r="S497" i="17"/>
  <c r="R497" i="17"/>
  <c r="Q497" i="17"/>
  <c r="P497" i="17"/>
  <c r="I497" i="17"/>
  <c r="H497" i="17"/>
  <c r="F497" i="17"/>
  <c r="D497" i="17"/>
  <c r="B497" i="17"/>
  <c r="A497" i="17"/>
  <c r="U496" i="17"/>
  <c r="S496" i="17"/>
  <c r="R496" i="17"/>
  <c r="Q496" i="17"/>
  <c r="P496" i="17"/>
  <c r="I496" i="17"/>
  <c r="H496" i="17"/>
  <c r="F496" i="17"/>
  <c r="D496" i="17"/>
  <c r="B496" i="17"/>
  <c r="A496" i="17"/>
  <c r="U495" i="17"/>
  <c r="S495" i="17"/>
  <c r="R495" i="17"/>
  <c r="Q495" i="17"/>
  <c r="P495" i="17"/>
  <c r="I495" i="17"/>
  <c r="H495" i="17"/>
  <c r="F495" i="17"/>
  <c r="D495" i="17"/>
  <c r="B495" i="17"/>
  <c r="A495" i="17"/>
  <c r="U494" i="17"/>
  <c r="S494" i="17"/>
  <c r="R494" i="17"/>
  <c r="Q494" i="17"/>
  <c r="P494" i="17"/>
  <c r="I494" i="17"/>
  <c r="H494" i="17"/>
  <c r="F494" i="17"/>
  <c r="D494" i="17"/>
  <c r="B494" i="17"/>
  <c r="A494" i="17"/>
  <c r="U493" i="17"/>
  <c r="S493" i="17"/>
  <c r="R493" i="17"/>
  <c r="Q493" i="17"/>
  <c r="P493" i="17"/>
  <c r="I493" i="17"/>
  <c r="H493" i="17"/>
  <c r="F493" i="17"/>
  <c r="D493" i="17"/>
  <c r="B493" i="17"/>
  <c r="A493" i="17"/>
  <c r="U492" i="17"/>
  <c r="S492" i="17"/>
  <c r="R492" i="17"/>
  <c r="Q492" i="17"/>
  <c r="P492" i="17"/>
  <c r="I492" i="17"/>
  <c r="H492" i="17"/>
  <c r="F492" i="17"/>
  <c r="D492" i="17"/>
  <c r="B492" i="17"/>
  <c r="A492" i="17"/>
  <c r="U491" i="17"/>
  <c r="S491" i="17"/>
  <c r="R491" i="17"/>
  <c r="Q491" i="17"/>
  <c r="P491" i="17"/>
  <c r="I491" i="17"/>
  <c r="H491" i="17"/>
  <c r="F491" i="17"/>
  <c r="D491" i="17"/>
  <c r="B491" i="17"/>
  <c r="A491" i="17"/>
  <c r="U490" i="17"/>
  <c r="S490" i="17"/>
  <c r="R490" i="17"/>
  <c r="Q490" i="17"/>
  <c r="P490" i="17"/>
  <c r="I490" i="17"/>
  <c r="H490" i="17"/>
  <c r="F490" i="17"/>
  <c r="D490" i="17"/>
  <c r="B490" i="17"/>
  <c r="A490" i="17"/>
  <c r="U489" i="17"/>
  <c r="S489" i="17"/>
  <c r="R489" i="17"/>
  <c r="Q489" i="17"/>
  <c r="P489" i="17"/>
  <c r="I489" i="17"/>
  <c r="H489" i="17"/>
  <c r="F489" i="17"/>
  <c r="D489" i="17"/>
  <c r="B489" i="17"/>
  <c r="A489" i="17"/>
  <c r="U488" i="17"/>
  <c r="S488" i="17"/>
  <c r="R488" i="17"/>
  <c r="Q488" i="17"/>
  <c r="P488" i="17"/>
  <c r="I488" i="17"/>
  <c r="H488" i="17"/>
  <c r="F488" i="17"/>
  <c r="D488" i="17"/>
  <c r="B488" i="17"/>
  <c r="A488" i="17"/>
  <c r="U487" i="17"/>
  <c r="S487" i="17"/>
  <c r="R487" i="17"/>
  <c r="Q487" i="17"/>
  <c r="P487" i="17"/>
  <c r="I487" i="17"/>
  <c r="H487" i="17"/>
  <c r="F487" i="17"/>
  <c r="D487" i="17"/>
  <c r="B487" i="17"/>
  <c r="A487" i="17"/>
  <c r="U486" i="17"/>
  <c r="S486" i="17"/>
  <c r="R486" i="17"/>
  <c r="Q486" i="17"/>
  <c r="P486" i="17"/>
  <c r="I486" i="17"/>
  <c r="H486" i="17"/>
  <c r="F486" i="17"/>
  <c r="D486" i="17"/>
  <c r="B486" i="17"/>
  <c r="A486" i="17"/>
  <c r="U485" i="17"/>
  <c r="S485" i="17"/>
  <c r="R485" i="17"/>
  <c r="Q485" i="17"/>
  <c r="P485" i="17"/>
  <c r="I485" i="17"/>
  <c r="H485" i="17"/>
  <c r="F485" i="17"/>
  <c r="D485" i="17"/>
  <c r="B485" i="17"/>
  <c r="A485" i="17"/>
  <c r="U484" i="17"/>
  <c r="S484" i="17"/>
  <c r="R484" i="17"/>
  <c r="Q484" i="17"/>
  <c r="P484" i="17"/>
  <c r="I484" i="17"/>
  <c r="H484" i="17"/>
  <c r="F484" i="17"/>
  <c r="D484" i="17"/>
  <c r="B484" i="17"/>
  <c r="A484" i="17"/>
  <c r="U483" i="17"/>
  <c r="S483" i="17"/>
  <c r="R483" i="17"/>
  <c r="Q483" i="17"/>
  <c r="P483" i="17"/>
  <c r="I483" i="17"/>
  <c r="H483" i="17"/>
  <c r="F483" i="17"/>
  <c r="D483" i="17"/>
  <c r="B483" i="17"/>
  <c r="A483" i="17"/>
  <c r="U482" i="17"/>
  <c r="S482" i="17"/>
  <c r="R482" i="17"/>
  <c r="Q482" i="17"/>
  <c r="P482" i="17"/>
  <c r="I482" i="17"/>
  <c r="H482" i="17"/>
  <c r="F482" i="17"/>
  <c r="D482" i="17"/>
  <c r="B482" i="17"/>
  <c r="A482" i="17"/>
  <c r="U481" i="17"/>
  <c r="S481" i="17"/>
  <c r="R481" i="17"/>
  <c r="Q481" i="17"/>
  <c r="P481" i="17"/>
  <c r="I481" i="17"/>
  <c r="H481" i="17"/>
  <c r="F481" i="17"/>
  <c r="D481" i="17"/>
  <c r="B481" i="17"/>
  <c r="A481" i="17"/>
  <c r="U480" i="17"/>
  <c r="S480" i="17"/>
  <c r="R480" i="17"/>
  <c r="Q480" i="17"/>
  <c r="P480" i="17"/>
  <c r="I480" i="17"/>
  <c r="H480" i="17"/>
  <c r="F480" i="17"/>
  <c r="D480" i="17"/>
  <c r="B480" i="17"/>
  <c r="A480" i="17"/>
  <c r="U479" i="17"/>
  <c r="S479" i="17"/>
  <c r="R479" i="17"/>
  <c r="Q479" i="17"/>
  <c r="P479" i="17"/>
  <c r="I479" i="17"/>
  <c r="H479" i="17"/>
  <c r="F479" i="17"/>
  <c r="D479" i="17"/>
  <c r="B479" i="17"/>
  <c r="A479" i="17"/>
  <c r="U478" i="17"/>
  <c r="S478" i="17"/>
  <c r="R478" i="17"/>
  <c r="Q478" i="17"/>
  <c r="P478" i="17"/>
  <c r="I478" i="17"/>
  <c r="H478" i="17"/>
  <c r="F478" i="17"/>
  <c r="D478" i="17"/>
  <c r="B478" i="17"/>
  <c r="A478" i="17"/>
  <c r="U477" i="17"/>
  <c r="S477" i="17"/>
  <c r="R477" i="17"/>
  <c r="Q477" i="17"/>
  <c r="P477" i="17"/>
  <c r="I477" i="17"/>
  <c r="H477" i="17"/>
  <c r="F477" i="17"/>
  <c r="D477" i="17"/>
  <c r="B477" i="17"/>
  <c r="A477" i="17"/>
  <c r="U476" i="17"/>
  <c r="S476" i="17"/>
  <c r="R476" i="17"/>
  <c r="Q476" i="17"/>
  <c r="P476" i="17"/>
  <c r="I476" i="17"/>
  <c r="H476" i="17"/>
  <c r="F476" i="17"/>
  <c r="D476" i="17"/>
  <c r="B476" i="17"/>
  <c r="A476" i="17"/>
  <c r="U475" i="17"/>
  <c r="S475" i="17"/>
  <c r="R475" i="17"/>
  <c r="Q475" i="17"/>
  <c r="P475" i="17"/>
  <c r="I475" i="17"/>
  <c r="H475" i="17"/>
  <c r="F475" i="17"/>
  <c r="D475" i="17"/>
  <c r="B475" i="17"/>
  <c r="A475" i="17"/>
  <c r="U474" i="17"/>
  <c r="S474" i="17"/>
  <c r="R474" i="17"/>
  <c r="Q474" i="17"/>
  <c r="P474" i="17"/>
  <c r="I474" i="17"/>
  <c r="H474" i="17"/>
  <c r="F474" i="17"/>
  <c r="D474" i="17"/>
  <c r="B474" i="17"/>
  <c r="A474" i="17"/>
  <c r="U473" i="17"/>
  <c r="S473" i="17"/>
  <c r="R473" i="17"/>
  <c r="Q473" i="17"/>
  <c r="P473" i="17"/>
  <c r="I473" i="17"/>
  <c r="H473" i="17"/>
  <c r="F473" i="17"/>
  <c r="D473" i="17"/>
  <c r="B473" i="17"/>
  <c r="A473" i="17"/>
  <c r="U472" i="17"/>
  <c r="S472" i="17"/>
  <c r="R472" i="17"/>
  <c r="Q472" i="17"/>
  <c r="P472" i="17"/>
  <c r="I472" i="17"/>
  <c r="H472" i="17"/>
  <c r="F472" i="17"/>
  <c r="D472" i="17"/>
  <c r="B472" i="17"/>
  <c r="A472" i="17"/>
  <c r="U471" i="17"/>
  <c r="S471" i="17"/>
  <c r="R471" i="17"/>
  <c r="Q471" i="17"/>
  <c r="P471" i="17"/>
  <c r="I471" i="17"/>
  <c r="H471" i="17"/>
  <c r="F471" i="17"/>
  <c r="D471" i="17"/>
  <c r="B471" i="17"/>
  <c r="A471" i="17"/>
  <c r="U470" i="17"/>
  <c r="S470" i="17"/>
  <c r="R470" i="17"/>
  <c r="Q470" i="17"/>
  <c r="P470" i="17"/>
  <c r="I470" i="17"/>
  <c r="H470" i="17"/>
  <c r="F470" i="17"/>
  <c r="D470" i="17"/>
  <c r="B470" i="17"/>
  <c r="A470" i="17"/>
  <c r="U469" i="17"/>
  <c r="S469" i="17"/>
  <c r="R469" i="17"/>
  <c r="Q469" i="17"/>
  <c r="P469" i="17"/>
  <c r="I469" i="17"/>
  <c r="H469" i="17"/>
  <c r="F469" i="17"/>
  <c r="D469" i="17"/>
  <c r="B469" i="17"/>
  <c r="A469" i="17"/>
  <c r="U468" i="17"/>
  <c r="S468" i="17"/>
  <c r="R468" i="17"/>
  <c r="Q468" i="17"/>
  <c r="P468" i="17"/>
  <c r="I468" i="17"/>
  <c r="H468" i="17"/>
  <c r="F468" i="17"/>
  <c r="D468" i="17"/>
  <c r="B468" i="17"/>
  <c r="A468" i="17"/>
  <c r="U467" i="17"/>
  <c r="S467" i="17"/>
  <c r="R467" i="17"/>
  <c r="Q467" i="17"/>
  <c r="P467" i="17"/>
  <c r="I467" i="17"/>
  <c r="H467" i="17"/>
  <c r="F467" i="17"/>
  <c r="D467" i="17"/>
  <c r="B467" i="17"/>
  <c r="A467" i="17"/>
  <c r="U466" i="17"/>
  <c r="S466" i="17"/>
  <c r="R466" i="17"/>
  <c r="Q466" i="17"/>
  <c r="P466" i="17"/>
  <c r="I466" i="17"/>
  <c r="H466" i="17"/>
  <c r="F466" i="17"/>
  <c r="D466" i="17"/>
  <c r="B466" i="17"/>
  <c r="A466" i="17"/>
  <c r="U465" i="17"/>
  <c r="S465" i="17"/>
  <c r="R465" i="17"/>
  <c r="Q465" i="17"/>
  <c r="P465" i="17"/>
  <c r="I465" i="17"/>
  <c r="H465" i="17"/>
  <c r="F465" i="17"/>
  <c r="D465" i="17"/>
  <c r="B465" i="17"/>
  <c r="A465" i="17"/>
  <c r="U464" i="17"/>
  <c r="S464" i="17"/>
  <c r="R464" i="17"/>
  <c r="Q464" i="17"/>
  <c r="P464" i="17"/>
  <c r="I464" i="17"/>
  <c r="H464" i="17"/>
  <c r="F464" i="17"/>
  <c r="D464" i="17"/>
  <c r="B464" i="17"/>
  <c r="A464" i="17"/>
  <c r="U463" i="17"/>
  <c r="S463" i="17"/>
  <c r="R463" i="17"/>
  <c r="Q463" i="17"/>
  <c r="P463" i="17"/>
  <c r="I463" i="17"/>
  <c r="H463" i="17"/>
  <c r="F463" i="17"/>
  <c r="D463" i="17"/>
  <c r="B463" i="17"/>
  <c r="A463" i="17"/>
  <c r="U462" i="17"/>
  <c r="S462" i="17"/>
  <c r="R462" i="17"/>
  <c r="Q462" i="17"/>
  <c r="P462" i="17"/>
  <c r="I462" i="17"/>
  <c r="H462" i="17"/>
  <c r="F462" i="17"/>
  <c r="D462" i="17"/>
  <c r="B462" i="17"/>
  <c r="A462" i="17"/>
  <c r="U461" i="17"/>
  <c r="S461" i="17"/>
  <c r="R461" i="17"/>
  <c r="Q461" i="17"/>
  <c r="P461" i="17"/>
  <c r="I461" i="17"/>
  <c r="H461" i="17"/>
  <c r="F461" i="17"/>
  <c r="D461" i="17"/>
  <c r="B461" i="17"/>
  <c r="A461" i="17"/>
  <c r="U460" i="17"/>
  <c r="S460" i="17"/>
  <c r="R460" i="17"/>
  <c r="Q460" i="17"/>
  <c r="P460" i="17"/>
  <c r="I460" i="17"/>
  <c r="H460" i="17"/>
  <c r="F460" i="17"/>
  <c r="D460" i="17"/>
  <c r="B460" i="17"/>
  <c r="A460" i="17"/>
  <c r="U459" i="17"/>
  <c r="S459" i="17"/>
  <c r="R459" i="17"/>
  <c r="Q459" i="17"/>
  <c r="P459" i="17"/>
  <c r="I459" i="17"/>
  <c r="H459" i="17"/>
  <c r="F459" i="17"/>
  <c r="D459" i="17"/>
  <c r="B459" i="17"/>
  <c r="A459" i="17"/>
  <c r="U458" i="17"/>
  <c r="S458" i="17"/>
  <c r="R458" i="17"/>
  <c r="Q458" i="17"/>
  <c r="P458" i="17"/>
  <c r="I458" i="17"/>
  <c r="H458" i="17"/>
  <c r="F458" i="17"/>
  <c r="D458" i="17"/>
  <c r="B458" i="17"/>
  <c r="A458" i="17"/>
  <c r="U457" i="17"/>
  <c r="S457" i="17"/>
  <c r="R457" i="17"/>
  <c r="Q457" i="17"/>
  <c r="P457" i="17"/>
  <c r="I457" i="17"/>
  <c r="H457" i="17"/>
  <c r="F457" i="17"/>
  <c r="D457" i="17"/>
  <c r="B457" i="17"/>
  <c r="A457" i="17"/>
  <c r="U456" i="17"/>
  <c r="S456" i="17"/>
  <c r="R456" i="17"/>
  <c r="Q456" i="17"/>
  <c r="P456" i="17"/>
  <c r="I456" i="17"/>
  <c r="H456" i="17"/>
  <c r="F456" i="17"/>
  <c r="D456" i="17"/>
  <c r="B456" i="17"/>
  <c r="A456" i="17"/>
  <c r="U455" i="17"/>
  <c r="S455" i="17"/>
  <c r="R455" i="17"/>
  <c r="Q455" i="17"/>
  <c r="P455" i="17"/>
  <c r="I455" i="17"/>
  <c r="H455" i="17"/>
  <c r="F455" i="17"/>
  <c r="D455" i="17"/>
  <c r="B455" i="17"/>
  <c r="A455" i="17"/>
  <c r="U454" i="17"/>
  <c r="S454" i="17"/>
  <c r="R454" i="17"/>
  <c r="Q454" i="17"/>
  <c r="P454" i="17"/>
  <c r="I454" i="17"/>
  <c r="H454" i="17"/>
  <c r="F454" i="17"/>
  <c r="D454" i="17"/>
  <c r="B454" i="17"/>
  <c r="A454" i="17"/>
  <c r="U453" i="17"/>
  <c r="S453" i="17"/>
  <c r="R453" i="17"/>
  <c r="Q453" i="17"/>
  <c r="P453" i="17"/>
  <c r="I453" i="17"/>
  <c r="H453" i="17"/>
  <c r="F453" i="17"/>
  <c r="D453" i="17"/>
  <c r="B453" i="17"/>
  <c r="A453" i="17"/>
  <c r="U452" i="17"/>
  <c r="S452" i="17"/>
  <c r="R452" i="17"/>
  <c r="Q452" i="17"/>
  <c r="P452" i="17"/>
  <c r="I452" i="17"/>
  <c r="H452" i="17"/>
  <c r="F452" i="17"/>
  <c r="D452" i="17"/>
  <c r="B452" i="17"/>
  <c r="A452" i="17"/>
  <c r="U451" i="17"/>
  <c r="S451" i="17"/>
  <c r="R451" i="17"/>
  <c r="Q451" i="17"/>
  <c r="P451" i="17"/>
  <c r="I451" i="17"/>
  <c r="H451" i="17"/>
  <c r="F451" i="17"/>
  <c r="D451" i="17"/>
  <c r="B451" i="17"/>
  <c r="A451" i="17"/>
  <c r="U450" i="17"/>
  <c r="S450" i="17"/>
  <c r="R450" i="17"/>
  <c r="Q450" i="17"/>
  <c r="P450" i="17"/>
  <c r="I450" i="17"/>
  <c r="H450" i="17"/>
  <c r="F450" i="17"/>
  <c r="D450" i="17"/>
  <c r="B450" i="17"/>
  <c r="A450" i="17"/>
  <c r="U449" i="17"/>
  <c r="S449" i="17"/>
  <c r="R449" i="17"/>
  <c r="Q449" i="17"/>
  <c r="P449" i="17"/>
  <c r="I449" i="17"/>
  <c r="H449" i="17"/>
  <c r="F449" i="17"/>
  <c r="D449" i="17"/>
  <c r="B449" i="17"/>
  <c r="A449" i="17"/>
  <c r="U448" i="17"/>
  <c r="S448" i="17"/>
  <c r="R448" i="17"/>
  <c r="Q448" i="17"/>
  <c r="P448" i="17"/>
  <c r="I448" i="17"/>
  <c r="H448" i="17"/>
  <c r="F448" i="17"/>
  <c r="D448" i="17"/>
  <c r="B448" i="17"/>
  <c r="A448" i="17"/>
  <c r="U447" i="17"/>
  <c r="S447" i="17"/>
  <c r="R447" i="17"/>
  <c r="Q447" i="17"/>
  <c r="P447" i="17"/>
  <c r="I447" i="17"/>
  <c r="H447" i="17"/>
  <c r="F447" i="17"/>
  <c r="D447" i="17"/>
  <c r="B447" i="17"/>
  <c r="A447" i="17"/>
  <c r="U446" i="17"/>
  <c r="S446" i="17"/>
  <c r="R446" i="17"/>
  <c r="Q446" i="17"/>
  <c r="P446" i="17"/>
  <c r="I446" i="17"/>
  <c r="H446" i="17"/>
  <c r="F446" i="17"/>
  <c r="D446" i="17"/>
  <c r="B446" i="17"/>
  <c r="A446" i="17"/>
  <c r="U445" i="17"/>
  <c r="S445" i="17"/>
  <c r="R445" i="17"/>
  <c r="Q445" i="17"/>
  <c r="P445" i="17"/>
  <c r="I445" i="17"/>
  <c r="H445" i="17"/>
  <c r="F445" i="17"/>
  <c r="D445" i="17"/>
  <c r="B445" i="17"/>
  <c r="A445" i="17"/>
  <c r="U444" i="17"/>
  <c r="S444" i="17"/>
  <c r="R444" i="17"/>
  <c r="Q444" i="17"/>
  <c r="P444" i="17"/>
  <c r="I444" i="17"/>
  <c r="H444" i="17"/>
  <c r="F444" i="17"/>
  <c r="D444" i="17"/>
  <c r="B444" i="17"/>
  <c r="A444" i="17"/>
  <c r="U443" i="17"/>
  <c r="S443" i="17"/>
  <c r="R443" i="17"/>
  <c r="Q443" i="17"/>
  <c r="P443" i="17"/>
  <c r="I443" i="17"/>
  <c r="H443" i="17"/>
  <c r="F443" i="17"/>
  <c r="D443" i="17"/>
  <c r="B443" i="17"/>
  <c r="A443" i="17"/>
  <c r="U442" i="17"/>
  <c r="S442" i="17"/>
  <c r="R442" i="17"/>
  <c r="Q442" i="17"/>
  <c r="P442" i="17"/>
  <c r="I442" i="17"/>
  <c r="H442" i="17"/>
  <c r="F442" i="17"/>
  <c r="D442" i="17"/>
  <c r="B442" i="17"/>
  <c r="A442" i="17"/>
  <c r="U441" i="17"/>
  <c r="S441" i="17"/>
  <c r="R441" i="17"/>
  <c r="Q441" i="17"/>
  <c r="P441" i="17"/>
  <c r="I441" i="17"/>
  <c r="H441" i="17"/>
  <c r="F441" i="17"/>
  <c r="D441" i="17"/>
  <c r="B441" i="17"/>
  <c r="A441" i="17"/>
  <c r="U440" i="17"/>
  <c r="S440" i="17"/>
  <c r="R440" i="17"/>
  <c r="Q440" i="17"/>
  <c r="P440" i="17"/>
  <c r="I440" i="17"/>
  <c r="H440" i="17"/>
  <c r="F440" i="17"/>
  <c r="D440" i="17"/>
  <c r="B440" i="17"/>
  <c r="A440" i="17"/>
  <c r="U439" i="17"/>
  <c r="S439" i="17"/>
  <c r="R439" i="17"/>
  <c r="Q439" i="17"/>
  <c r="P439" i="17"/>
  <c r="I439" i="17"/>
  <c r="H439" i="17"/>
  <c r="F439" i="17"/>
  <c r="D439" i="17"/>
  <c r="B439" i="17"/>
  <c r="A439" i="17"/>
  <c r="U438" i="17"/>
  <c r="S438" i="17"/>
  <c r="R438" i="17"/>
  <c r="Q438" i="17"/>
  <c r="P438" i="17"/>
  <c r="I438" i="17"/>
  <c r="H438" i="17"/>
  <c r="F438" i="17"/>
  <c r="D438" i="17"/>
  <c r="B438" i="17"/>
  <c r="A438" i="17"/>
  <c r="U437" i="17"/>
  <c r="S437" i="17"/>
  <c r="R437" i="17"/>
  <c r="Q437" i="17"/>
  <c r="P437" i="17"/>
  <c r="I437" i="17"/>
  <c r="H437" i="17"/>
  <c r="F437" i="17"/>
  <c r="D437" i="17"/>
  <c r="B437" i="17"/>
  <c r="A437" i="17"/>
  <c r="U436" i="17"/>
  <c r="S436" i="17"/>
  <c r="R436" i="17"/>
  <c r="Q436" i="17"/>
  <c r="P436" i="17"/>
  <c r="I436" i="17"/>
  <c r="H436" i="17"/>
  <c r="F436" i="17"/>
  <c r="D436" i="17"/>
  <c r="B436" i="17"/>
  <c r="A436" i="17"/>
  <c r="U435" i="17"/>
  <c r="S435" i="17"/>
  <c r="R435" i="17"/>
  <c r="Q435" i="17"/>
  <c r="P435" i="17"/>
  <c r="I435" i="17"/>
  <c r="H435" i="17"/>
  <c r="F435" i="17"/>
  <c r="D435" i="17"/>
  <c r="B435" i="17"/>
  <c r="A435" i="17"/>
  <c r="U434" i="17"/>
  <c r="S434" i="17"/>
  <c r="R434" i="17"/>
  <c r="Q434" i="17"/>
  <c r="P434" i="17"/>
  <c r="I434" i="17"/>
  <c r="H434" i="17"/>
  <c r="F434" i="17"/>
  <c r="D434" i="17"/>
  <c r="B434" i="17"/>
  <c r="A434" i="17"/>
  <c r="U433" i="17"/>
  <c r="S433" i="17"/>
  <c r="R433" i="17"/>
  <c r="Q433" i="17"/>
  <c r="P433" i="17"/>
  <c r="I433" i="17"/>
  <c r="H433" i="17"/>
  <c r="F433" i="17"/>
  <c r="D433" i="17"/>
  <c r="B433" i="17"/>
  <c r="A433" i="17"/>
  <c r="U432" i="17"/>
  <c r="S432" i="17"/>
  <c r="R432" i="17"/>
  <c r="Q432" i="17"/>
  <c r="P432" i="17"/>
  <c r="I432" i="17"/>
  <c r="H432" i="17"/>
  <c r="F432" i="17"/>
  <c r="D432" i="17"/>
  <c r="B432" i="17"/>
  <c r="A432" i="17"/>
  <c r="U431" i="17"/>
  <c r="S431" i="17"/>
  <c r="R431" i="17"/>
  <c r="Q431" i="17"/>
  <c r="P431" i="17"/>
  <c r="I431" i="17"/>
  <c r="H431" i="17"/>
  <c r="F431" i="17"/>
  <c r="D431" i="17"/>
  <c r="B431" i="17"/>
  <c r="A431" i="17"/>
  <c r="U430" i="17"/>
  <c r="S430" i="17"/>
  <c r="R430" i="17"/>
  <c r="Q430" i="17"/>
  <c r="P430" i="17"/>
  <c r="I430" i="17"/>
  <c r="H430" i="17"/>
  <c r="F430" i="17"/>
  <c r="D430" i="17"/>
  <c r="B430" i="17"/>
  <c r="A430" i="17"/>
  <c r="U429" i="17"/>
  <c r="S429" i="17"/>
  <c r="R429" i="17"/>
  <c r="Q429" i="17"/>
  <c r="P429" i="17"/>
  <c r="I429" i="17"/>
  <c r="H429" i="17"/>
  <c r="F429" i="17"/>
  <c r="D429" i="17"/>
  <c r="B429" i="17"/>
  <c r="A429" i="17"/>
  <c r="U428" i="17"/>
  <c r="S428" i="17"/>
  <c r="R428" i="17"/>
  <c r="Q428" i="17"/>
  <c r="P428" i="17"/>
  <c r="I428" i="17"/>
  <c r="H428" i="17"/>
  <c r="F428" i="17"/>
  <c r="D428" i="17"/>
  <c r="B428" i="17"/>
  <c r="A428" i="17"/>
  <c r="U427" i="17"/>
  <c r="S427" i="17"/>
  <c r="R427" i="17"/>
  <c r="Q427" i="17"/>
  <c r="P427" i="17"/>
  <c r="I427" i="17"/>
  <c r="H427" i="17"/>
  <c r="F427" i="17"/>
  <c r="D427" i="17"/>
  <c r="B427" i="17"/>
  <c r="A427" i="17"/>
  <c r="U426" i="17"/>
  <c r="S426" i="17"/>
  <c r="R426" i="17"/>
  <c r="Q426" i="17"/>
  <c r="P426" i="17"/>
  <c r="I426" i="17"/>
  <c r="H426" i="17"/>
  <c r="F426" i="17"/>
  <c r="D426" i="17"/>
  <c r="B426" i="17"/>
  <c r="A426" i="17"/>
  <c r="U425" i="17"/>
  <c r="S425" i="17"/>
  <c r="R425" i="17"/>
  <c r="Q425" i="17"/>
  <c r="P425" i="17"/>
  <c r="I425" i="17"/>
  <c r="H425" i="17"/>
  <c r="F425" i="17"/>
  <c r="D425" i="17"/>
  <c r="B425" i="17"/>
  <c r="A425" i="17"/>
  <c r="U424" i="17"/>
  <c r="S424" i="17"/>
  <c r="R424" i="17"/>
  <c r="Q424" i="17"/>
  <c r="P424" i="17"/>
  <c r="I424" i="17"/>
  <c r="H424" i="17"/>
  <c r="F424" i="17"/>
  <c r="D424" i="17"/>
  <c r="B424" i="17"/>
  <c r="A424" i="17"/>
  <c r="U423" i="17"/>
  <c r="S423" i="17"/>
  <c r="R423" i="17"/>
  <c r="Q423" i="17"/>
  <c r="P423" i="17"/>
  <c r="I423" i="17"/>
  <c r="H423" i="17"/>
  <c r="F423" i="17"/>
  <c r="D423" i="17"/>
  <c r="B423" i="17"/>
  <c r="A423" i="17"/>
  <c r="U422" i="17"/>
  <c r="S422" i="17"/>
  <c r="R422" i="17"/>
  <c r="Q422" i="17"/>
  <c r="P422" i="17"/>
  <c r="I422" i="17"/>
  <c r="H422" i="17"/>
  <c r="F422" i="17"/>
  <c r="D422" i="17"/>
  <c r="B422" i="17"/>
  <c r="A422" i="17"/>
  <c r="U421" i="17"/>
  <c r="S421" i="17"/>
  <c r="R421" i="17"/>
  <c r="Q421" i="17"/>
  <c r="P421" i="17"/>
  <c r="I421" i="17"/>
  <c r="H421" i="17"/>
  <c r="F421" i="17"/>
  <c r="D421" i="17"/>
  <c r="B421" i="17"/>
  <c r="A421" i="17"/>
  <c r="U420" i="17"/>
  <c r="S420" i="17"/>
  <c r="R420" i="17"/>
  <c r="Q420" i="17"/>
  <c r="P420" i="17"/>
  <c r="I420" i="17"/>
  <c r="H420" i="17"/>
  <c r="F420" i="17"/>
  <c r="D420" i="17"/>
  <c r="B420" i="17"/>
  <c r="A420" i="17"/>
  <c r="U419" i="17"/>
  <c r="S419" i="17"/>
  <c r="R419" i="17"/>
  <c r="Q419" i="17"/>
  <c r="P419" i="17"/>
  <c r="I419" i="17"/>
  <c r="H419" i="17"/>
  <c r="F419" i="17"/>
  <c r="D419" i="17"/>
  <c r="B419" i="17"/>
  <c r="A419" i="17"/>
  <c r="U418" i="17"/>
  <c r="S418" i="17"/>
  <c r="R418" i="17"/>
  <c r="Q418" i="17"/>
  <c r="P418" i="17"/>
  <c r="I418" i="17"/>
  <c r="H418" i="17"/>
  <c r="F418" i="17"/>
  <c r="D418" i="17"/>
  <c r="B418" i="17"/>
  <c r="A418" i="17"/>
  <c r="U417" i="17"/>
  <c r="S417" i="17"/>
  <c r="R417" i="17"/>
  <c r="Q417" i="17"/>
  <c r="P417" i="17"/>
  <c r="I417" i="17"/>
  <c r="H417" i="17"/>
  <c r="F417" i="17"/>
  <c r="D417" i="17"/>
  <c r="B417" i="17"/>
  <c r="A417" i="17"/>
  <c r="U416" i="17"/>
  <c r="S416" i="17"/>
  <c r="R416" i="17"/>
  <c r="Q416" i="17"/>
  <c r="P416" i="17"/>
  <c r="I416" i="17"/>
  <c r="H416" i="17"/>
  <c r="F416" i="17"/>
  <c r="D416" i="17"/>
  <c r="B416" i="17"/>
  <c r="A416" i="17"/>
  <c r="U415" i="17"/>
  <c r="S415" i="17"/>
  <c r="R415" i="17"/>
  <c r="Q415" i="17"/>
  <c r="P415" i="17"/>
  <c r="I415" i="17"/>
  <c r="H415" i="17"/>
  <c r="F415" i="17"/>
  <c r="D415" i="17"/>
  <c r="B415" i="17"/>
  <c r="A415" i="17"/>
  <c r="U414" i="17"/>
  <c r="S414" i="17"/>
  <c r="R414" i="17"/>
  <c r="Q414" i="17"/>
  <c r="P414" i="17"/>
  <c r="I414" i="17"/>
  <c r="H414" i="17"/>
  <c r="F414" i="17"/>
  <c r="D414" i="17"/>
  <c r="B414" i="17"/>
  <c r="A414" i="17"/>
  <c r="U413" i="17"/>
  <c r="S413" i="17"/>
  <c r="R413" i="17"/>
  <c r="Q413" i="17"/>
  <c r="P413" i="17"/>
  <c r="I413" i="17"/>
  <c r="H413" i="17"/>
  <c r="F413" i="17"/>
  <c r="D413" i="17"/>
  <c r="B413" i="17"/>
  <c r="A413" i="17"/>
  <c r="U412" i="17"/>
  <c r="S412" i="17"/>
  <c r="R412" i="17"/>
  <c r="Q412" i="17"/>
  <c r="P412" i="17"/>
  <c r="I412" i="17"/>
  <c r="H412" i="17"/>
  <c r="F412" i="17"/>
  <c r="D412" i="17"/>
  <c r="B412" i="17"/>
  <c r="A412" i="17"/>
  <c r="U411" i="17"/>
  <c r="S411" i="17"/>
  <c r="R411" i="17"/>
  <c r="Q411" i="17"/>
  <c r="P411" i="17"/>
  <c r="I411" i="17"/>
  <c r="H411" i="17"/>
  <c r="F411" i="17"/>
  <c r="D411" i="17"/>
  <c r="B411" i="17"/>
  <c r="A411" i="17"/>
  <c r="U410" i="17"/>
  <c r="S410" i="17"/>
  <c r="R410" i="17"/>
  <c r="Q410" i="17"/>
  <c r="P410" i="17"/>
  <c r="I410" i="17"/>
  <c r="H410" i="17"/>
  <c r="F410" i="17"/>
  <c r="D410" i="17"/>
  <c r="B410" i="17"/>
  <c r="A410" i="17"/>
  <c r="U409" i="17"/>
  <c r="S409" i="17"/>
  <c r="R409" i="17"/>
  <c r="Q409" i="17"/>
  <c r="P409" i="17"/>
  <c r="I409" i="17"/>
  <c r="H409" i="17"/>
  <c r="F409" i="17"/>
  <c r="D409" i="17"/>
  <c r="B409" i="17"/>
  <c r="A409" i="17"/>
  <c r="U408" i="17"/>
  <c r="S408" i="17"/>
  <c r="R408" i="17"/>
  <c r="Q408" i="17"/>
  <c r="P408" i="17"/>
  <c r="I408" i="17"/>
  <c r="H408" i="17"/>
  <c r="F408" i="17"/>
  <c r="D408" i="17"/>
  <c r="B408" i="17"/>
  <c r="A408" i="17"/>
  <c r="U407" i="17"/>
  <c r="S407" i="17"/>
  <c r="R407" i="17"/>
  <c r="Q407" i="17"/>
  <c r="P407" i="17"/>
  <c r="I407" i="17"/>
  <c r="H407" i="17"/>
  <c r="F407" i="17"/>
  <c r="D407" i="17"/>
  <c r="B407" i="17"/>
  <c r="A407" i="17"/>
  <c r="U406" i="17"/>
  <c r="S406" i="17"/>
  <c r="R406" i="17"/>
  <c r="Q406" i="17"/>
  <c r="P406" i="17"/>
  <c r="I406" i="17"/>
  <c r="H406" i="17"/>
  <c r="F406" i="17"/>
  <c r="D406" i="17"/>
  <c r="B406" i="17"/>
  <c r="A406" i="17"/>
  <c r="U405" i="17"/>
  <c r="S405" i="17"/>
  <c r="R405" i="17"/>
  <c r="Q405" i="17"/>
  <c r="P405" i="17"/>
  <c r="I405" i="17"/>
  <c r="H405" i="17"/>
  <c r="F405" i="17"/>
  <c r="D405" i="17"/>
  <c r="B405" i="17"/>
  <c r="A405" i="17"/>
  <c r="U404" i="17"/>
  <c r="S404" i="17"/>
  <c r="R404" i="17"/>
  <c r="Q404" i="17"/>
  <c r="P404" i="17"/>
  <c r="I404" i="17"/>
  <c r="H404" i="17"/>
  <c r="F404" i="17"/>
  <c r="D404" i="17"/>
  <c r="B404" i="17"/>
  <c r="A404" i="17"/>
  <c r="U403" i="17"/>
  <c r="S403" i="17"/>
  <c r="R403" i="17"/>
  <c r="Q403" i="17"/>
  <c r="P403" i="17"/>
  <c r="I403" i="17"/>
  <c r="H403" i="17"/>
  <c r="F403" i="17"/>
  <c r="D403" i="17"/>
  <c r="B403" i="17"/>
  <c r="A403" i="17"/>
  <c r="U402" i="17"/>
  <c r="S402" i="17"/>
  <c r="R402" i="17"/>
  <c r="Q402" i="17"/>
  <c r="P402" i="17"/>
  <c r="I402" i="17"/>
  <c r="H402" i="17"/>
  <c r="F402" i="17"/>
  <c r="D402" i="17"/>
  <c r="B402" i="17"/>
  <c r="A402" i="17"/>
  <c r="U401" i="17"/>
  <c r="S401" i="17"/>
  <c r="R401" i="17"/>
  <c r="Q401" i="17"/>
  <c r="P401" i="17"/>
  <c r="I401" i="17"/>
  <c r="H401" i="17"/>
  <c r="F401" i="17"/>
  <c r="D401" i="17"/>
  <c r="B401" i="17"/>
  <c r="A401" i="17"/>
  <c r="U400" i="17"/>
  <c r="S400" i="17"/>
  <c r="R400" i="17"/>
  <c r="Q400" i="17"/>
  <c r="P400" i="17"/>
  <c r="I400" i="17"/>
  <c r="H400" i="17"/>
  <c r="F400" i="17"/>
  <c r="D400" i="17"/>
  <c r="B400" i="17"/>
  <c r="A400" i="17"/>
  <c r="U399" i="17"/>
  <c r="S399" i="17"/>
  <c r="R399" i="17"/>
  <c r="Q399" i="17"/>
  <c r="P399" i="17"/>
  <c r="I399" i="17"/>
  <c r="H399" i="17"/>
  <c r="F399" i="17"/>
  <c r="D399" i="17"/>
  <c r="B399" i="17"/>
  <c r="A399" i="17"/>
  <c r="U398" i="17"/>
  <c r="S398" i="17"/>
  <c r="R398" i="17"/>
  <c r="Q398" i="17"/>
  <c r="P398" i="17"/>
  <c r="I398" i="17"/>
  <c r="H398" i="17"/>
  <c r="F398" i="17"/>
  <c r="D398" i="17"/>
  <c r="B398" i="17"/>
  <c r="A398" i="17"/>
  <c r="U397" i="17"/>
  <c r="S397" i="17"/>
  <c r="R397" i="17"/>
  <c r="Q397" i="17"/>
  <c r="P397" i="17"/>
  <c r="I397" i="17"/>
  <c r="H397" i="17"/>
  <c r="F397" i="17"/>
  <c r="D397" i="17"/>
  <c r="B397" i="17"/>
  <c r="A397" i="17"/>
  <c r="U396" i="17"/>
  <c r="S396" i="17"/>
  <c r="R396" i="17"/>
  <c r="Q396" i="17"/>
  <c r="P396" i="17"/>
  <c r="I396" i="17"/>
  <c r="H396" i="17"/>
  <c r="F396" i="17"/>
  <c r="D396" i="17"/>
  <c r="B396" i="17"/>
  <c r="A396" i="17"/>
  <c r="U395" i="17"/>
  <c r="S395" i="17"/>
  <c r="R395" i="17"/>
  <c r="Q395" i="17"/>
  <c r="P395" i="17"/>
  <c r="I395" i="17"/>
  <c r="H395" i="17"/>
  <c r="F395" i="17"/>
  <c r="D395" i="17"/>
  <c r="B395" i="17"/>
  <c r="A395" i="17"/>
  <c r="U394" i="17"/>
  <c r="S394" i="17"/>
  <c r="R394" i="17"/>
  <c r="Q394" i="17"/>
  <c r="P394" i="17"/>
  <c r="I394" i="17"/>
  <c r="H394" i="17"/>
  <c r="F394" i="17"/>
  <c r="D394" i="17"/>
  <c r="B394" i="17"/>
  <c r="A394" i="17"/>
  <c r="U393" i="17"/>
  <c r="S393" i="17"/>
  <c r="R393" i="17"/>
  <c r="Q393" i="17"/>
  <c r="P393" i="17"/>
  <c r="I393" i="17"/>
  <c r="H393" i="17"/>
  <c r="F393" i="17"/>
  <c r="D393" i="17"/>
  <c r="B393" i="17"/>
  <c r="A393" i="17"/>
  <c r="U392" i="17"/>
  <c r="S392" i="17"/>
  <c r="R392" i="17"/>
  <c r="Q392" i="17"/>
  <c r="P392" i="17"/>
  <c r="I392" i="17"/>
  <c r="H392" i="17"/>
  <c r="F392" i="17"/>
  <c r="D392" i="17"/>
  <c r="B392" i="17"/>
  <c r="A392" i="17"/>
  <c r="U391" i="17"/>
  <c r="S391" i="17"/>
  <c r="R391" i="17"/>
  <c r="Q391" i="17"/>
  <c r="P391" i="17"/>
  <c r="I391" i="17"/>
  <c r="H391" i="17"/>
  <c r="F391" i="17"/>
  <c r="D391" i="17"/>
  <c r="B391" i="17"/>
  <c r="A391" i="17"/>
  <c r="U390" i="17"/>
  <c r="S390" i="17"/>
  <c r="R390" i="17"/>
  <c r="Q390" i="17"/>
  <c r="P390" i="17"/>
  <c r="I390" i="17"/>
  <c r="H390" i="17"/>
  <c r="F390" i="17"/>
  <c r="D390" i="17"/>
  <c r="B390" i="17"/>
  <c r="A390" i="17"/>
  <c r="U389" i="17"/>
  <c r="S389" i="17"/>
  <c r="R389" i="17"/>
  <c r="Q389" i="17"/>
  <c r="P389" i="17"/>
  <c r="I389" i="17"/>
  <c r="H389" i="17"/>
  <c r="F389" i="17"/>
  <c r="D389" i="17"/>
  <c r="B389" i="17"/>
  <c r="A389" i="17"/>
  <c r="U388" i="17"/>
  <c r="S388" i="17"/>
  <c r="R388" i="17"/>
  <c r="Q388" i="17"/>
  <c r="P388" i="17"/>
  <c r="I388" i="17"/>
  <c r="H388" i="17"/>
  <c r="F388" i="17"/>
  <c r="D388" i="17"/>
  <c r="B388" i="17"/>
  <c r="A388" i="17"/>
  <c r="U387" i="17"/>
  <c r="S387" i="17"/>
  <c r="R387" i="17"/>
  <c r="Q387" i="17"/>
  <c r="P387" i="17"/>
  <c r="I387" i="17"/>
  <c r="H387" i="17"/>
  <c r="F387" i="17"/>
  <c r="D387" i="17"/>
  <c r="B387" i="17"/>
  <c r="A387" i="17"/>
  <c r="U386" i="17"/>
  <c r="S386" i="17"/>
  <c r="R386" i="17"/>
  <c r="Q386" i="17"/>
  <c r="P386" i="17"/>
  <c r="I386" i="17"/>
  <c r="H386" i="17"/>
  <c r="F386" i="17"/>
  <c r="D386" i="17"/>
  <c r="B386" i="17"/>
  <c r="A386" i="17"/>
  <c r="U385" i="17"/>
  <c r="S385" i="17"/>
  <c r="R385" i="17"/>
  <c r="Q385" i="17"/>
  <c r="P385" i="17"/>
  <c r="I385" i="17"/>
  <c r="H385" i="17"/>
  <c r="F385" i="17"/>
  <c r="D385" i="17"/>
  <c r="B385" i="17"/>
  <c r="A385" i="17"/>
  <c r="U384" i="17"/>
  <c r="S384" i="17"/>
  <c r="R384" i="17"/>
  <c r="Q384" i="17"/>
  <c r="P384" i="17"/>
  <c r="I384" i="17"/>
  <c r="H384" i="17"/>
  <c r="F384" i="17"/>
  <c r="D384" i="17"/>
  <c r="B384" i="17"/>
  <c r="A384" i="17"/>
  <c r="U383" i="17"/>
  <c r="S383" i="17"/>
  <c r="R383" i="17"/>
  <c r="Q383" i="17"/>
  <c r="P383" i="17"/>
  <c r="I383" i="17"/>
  <c r="H383" i="17"/>
  <c r="F383" i="17"/>
  <c r="D383" i="17"/>
  <c r="B383" i="17"/>
  <c r="A383" i="17"/>
  <c r="U382" i="17"/>
  <c r="S382" i="17"/>
  <c r="R382" i="17"/>
  <c r="Q382" i="17"/>
  <c r="P382" i="17"/>
  <c r="I382" i="17"/>
  <c r="H382" i="17"/>
  <c r="F382" i="17"/>
  <c r="D382" i="17"/>
  <c r="B382" i="17"/>
  <c r="A382" i="17"/>
  <c r="U381" i="17"/>
  <c r="S381" i="17"/>
  <c r="R381" i="17"/>
  <c r="Q381" i="17"/>
  <c r="P381" i="17"/>
  <c r="I381" i="17"/>
  <c r="H381" i="17"/>
  <c r="F381" i="17"/>
  <c r="D381" i="17"/>
  <c r="B381" i="17"/>
  <c r="A381" i="17"/>
  <c r="U380" i="17"/>
  <c r="S380" i="17"/>
  <c r="R380" i="17"/>
  <c r="Q380" i="17"/>
  <c r="P380" i="17"/>
  <c r="I380" i="17"/>
  <c r="H380" i="17"/>
  <c r="F380" i="17"/>
  <c r="D380" i="17"/>
  <c r="B380" i="17"/>
  <c r="A380" i="17"/>
  <c r="U379" i="17"/>
  <c r="S379" i="17"/>
  <c r="R379" i="17"/>
  <c r="Q379" i="17"/>
  <c r="P379" i="17"/>
  <c r="I379" i="17"/>
  <c r="H379" i="17"/>
  <c r="F379" i="17"/>
  <c r="D379" i="17"/>
  <c r="B379" i="17"/>
  <c r="A379" i="17"/>
  <c r="U378" i="17"/>
  <c r="S378" i="17"/>
  <c r="R378" i="17"/>
  <c r="Q378" i="17"/>
  <c r="P378" i="17"/>
  <c r="I378" i="17"/>
  <c r="H378" i="17"/>
  <c r="F378" i="17"/>
  <c r="D378" i="17"/>
  <c r="B378" i="17"/>
  <c r="A378" i="17"/>
  <c r="U377" i="17"/>
  <c r="S377" i="17"/>
  <c r="R377" i="17"/>
  <c r="Q377" i="17"/>
  <c r="P377" i="17"/>
  <c r="I377" i="17"/>
  <c r="H377" i="17"/>
  <c r="F377" i="17"/>
  <c r="D377" i="17"/>
  <c r="B377" i="17"/>
  <c r="A377" i="17"/>
  <c r="U376" i="17"/>
  <c r="S376" i="17"/>
  <c r="R376" i="17"/>
  <c r="Q376" i="17"/>
  <c r="P376" i="17"/>
  <c r="I376" i="17"/>
  <c r="H376" i="17"/>
  <c r="F376" i="17"/>
  <c r="D376" i="17"/>
  <c r="B376" i="17"/>
  <c r="A376" i="17"/>
  <c r="U375" i="17"/>
  <c r="S375" i="17"/>
  <c r="R375" i="17"/>
  <c r="Q375" i="17"/>
  <c r="P375" i="17"/>
  <c r="I375" i="17"/>
  <c r="H375" i="17"/>
  <c r="F375" i="17"/>
  <c r="D375" i="17"/>
  <c r="B375" i="17"/>
  <c r="A375" i="17"/>
  <c r="U374" i="17"/>
  <c r="S374" i="17"/>
  <c r="R374" i="17"/>
  <c r="Q374" i="17"/>
  <c r="P374" i="17"/>
  <c r="I374" i="17"/>
  <c r="H374" i="17"/>
  <c r="F374" i="17"/>
  <c r="D374" i="17"/>
  <c r="B374" i="17"/>
  <c r="A374" i="17"/>
  <c r="U373" i="17"/>
  <c r="S373" i="17"/>
  <c r="R373" i="17"/>
  <c r="Q373" i="17"/>
  <c r="P373" i="17"/>
  <c r="I373" i="17"/>
  <c r="H373" i="17"/>
  <c r="F373" i="17"/>
  <c r="D373" i="17"/>
  <c r="B373" i="17"/>
  <c r="A373" i="17"/>
  <c r="U372" i="17"/>
  <c r="S372" i="17"/>
  <c r="R372" i="17"/>
  <c r="Q372" i="17"/>
  <c r="P372" i="17"/>
  <c r="I372" i="17"/>
  <c r="H372" i="17"/>
  <c r="F372" i="17"/>
  <c r="D372" i="17"/>
  <c r="B372" i="17"/>
  <c r="A372" i="17"/>
  <c r="U371" i="17"/>
  <c r="S371" i="17"/>
  <c r="R371" i="17"/>
  <c r="Q371" i="17"/>
  <c r="P371" i="17"/>
  <c r="I371" i="17"/>
  <c r="H371" i="17"/>
  <c r="F371" i="17"/>
  <c r="D371" i="17"/>
  <c r="B371" i="17"/>
  <c r="A371" i="17"/>
  <c r="U370" i="17"/>
  <c r="S370" i="17"/>
  <c r="R370" i="17"/>
  <c r="Q370" i="17"/>
  <c r="P370" i="17"/>
  <c r="I370" i="17"/>
  <c r="H370" i="17"/>
  <c r="F370" i="17"/>
  <c r="D370" i="17"/>
  <c r="B370" i="17"/>
  <c r="A370" i="17"/>
  <c r="U369" i="17"/>
  <c r="S369" i="17"/>
  <c r="R369" i="17"/>
  <c r="Q369" i="17"/>
  <c r="P369" i="17"/>
  <c r="I369" i="17"/>
  <c r="H369" i="17"/>
  <c r="F369" i="17"/>
  <c r="D369" i="17"/>
  <c r="B369" i="17"/>
  <c r="A369" i="17"/>
  <c r="U368" i="17"/>
  <c r="S368" i="17"/>
  <c r="R368" i="17"/>
  <c r="Q368" i="17"/>
  <c r="P368" i="17"/>
  <c r="I368" i="17"/>
  <c r="H368" i="17"/>
  <c r="F368" i="17"/>
  <c r="D368" i="17"/>
  <c r="B368" i="17"/>
  <c r="A368" i="17"/>
  <c r="U367" i="17"/>
  <c r="S367" i="17"/>
  <c r="R367" i="17"/>
  <c r="Q367" i="17"/>
  <c r="P367" i="17"/>
  <c r="I367" i="17"/>
  <c r="H367" i="17"/>
  <c r="F367" i="17"/>
  <c r="D367" i="17"/>
  <c r="B367" i="17"/>
  <c r="A367" i="17"/>
  <c r="U366" i="17"/>
  <c r="S366" i="17"/>
  <c r="R366" i="17"/>
  <c r="Q366" i="17"/>
  <c r="P366" i="17"/>
  <c r="I366" i="17"/>
  <c r="H366" i="17"/>
  <c r="F366" i="17"/>
  <c r="D366" i="17"/>
  <c r="B366" i="17"/>
  <c r="A366" i="17"/>
  <c r="U365" i="17"/>
  <c r="S365" i="17"/>
  <c r="R365" i="17"/>
  <c r="Q365" i="17"/>
  <c r="P365" i="17"/>
  <c r="I365" i="17"/>
  <c r="H365" i="17"/>
  <c r="F365" i="17"/>
  <c r="D365" i="17"/>
  <c r="B365" i="17"/>
  <c r="A365" i="17"/>
  <c r="U364" i="17"/>
  <c r="S364" i="17"/>
  <c r="R364" i="17"/>
  <c r="Q364" i="17"/>
  <c r="P364" i="17"/>
  <c r="I364" i="17"/>
  <c r="H364" i="17"/>
  <c r="F364" i="17"/>
  <c r="D364" i="17"/>
  <c r="B364" i="17"/>
  <c r="A364" i="17"/>
  <c r="U363" i="17"/>
  <c r="S363" i="17"/>
  <c r="R363" i="17"/>
  <c r="Q363" i="17"/>
  <c r="P363" i="17"/>
  <c r="I363" i="17"/>
  <c r="H363" i="17"/>
  <c r="F363" i="17"/>
  <c r="D363" i="17"/>
  <c r="B363" i="17"/>
  <c r="A363" i="17"/>
  <c r="U362" i="17"/>
  <c r="S362" i="17"/>
  <c r="R362" i="17"/>
  <c r="Q362" i="17"/>
  <c r="P362" i="17"/>
  <c r="I362" i="17"/>
  <c r="H362" i="17"/>
  <c r="F362" i="17"/>
  <c r="D362" i="17"/>
  <c r="B362" i="17"/>
  <c r="A362" i="17"/>
  <c r="U361" i="17"/>
  <c r="S361" i="17"/>
  <c r="R361" i="17"/>
  <c r="Q361" i="17"/>
  <c r="P361" i="17"/>
  <c r="I361" i="17"/>
  <c r="H361" i="17"/>
  <c r="F361" i="17"/>
  <c r="D361" i="17"/>
  <c r="B361" i="17"/>
  <c r="A361" i="17"/>
  <c r="U360" i="17"/>
  <c r="S360" i="17"/>
  <c r="R360" i="17"/>
  <c r="Q360" i="17"/>
  <c r="P360" i="17"/>
  <c r="I360" i="17"/>
  <c r="H360" i="17"/>
  <c r="F360" i="17"/>
  <c r="D360" i="17"/>
  <c r="B360" i="17"/>
  <c r="A360" i="17"/>
  <c r="U359" i="17"/>
  <c r="S359" i="17"/>
  <c r="R359" i="17"/>
  <c r="Q359" i="17"/>
  <c r="P359" i="17"/>
  <c r="I359" i="17"/>
  <c r="H359" i="17"/>
  <c r="F359" i="17"/>
  <c r="D359" i="17"/>
  <c r="B359" i="17"/>
  <c r="A359" i="17"/>
  <c r="U358" i="17"/>
  <c r="S358" i="17"/>
  <c r="R358" i="17"/>
  <c r="Q358" i="17"/>
  <c r="P358" i="17"/>
  <c r="I358" i="17"/>
  <c r="H358" i="17"/>
  <c r="F358" i="17"/>
  <c r="D358" i="17"/>
  <c r="B358" i="17"/>
  <c r="A358" i="17"/>
  <c r="U357" i="17"/>
  <c r="S357" i="17"/>
  <c r="R357" i="17"/>
  <c r="Q357" i="17"/>
  <c r="P357" i="17"/>
  <c r="I357" i="17"/>
  <c r="H357" i="17"/>
  <c r="F357" i="17"/>
  <c r="D357" i="17"/>
  <c r="B357" i="17"/>
  <c r="A357" i="17"/>
  <c r="U356" i="17"/>
  <c r="S356" i="17"/>
  <c r="R356" i="17"/>
  <c r="Q356" i="17"/>
  <c r="P356" i="17"/>
  <c r="I356" i="17"/>
  <c r="H356" i="17"/>
  <c r="F356" i="17"/>
  <c r="D356" i="17"/>
  <c r="B356" i="17"/>
  <c r="A356" i="17"/>
  <c r="U355" i="17"/>
  <c r="S355" i="17"/>
  <c r="R355" i="17"/>
  <c r="Q355" i="17"/>
  <c r="P355" i="17"/>
  <c r="I355" i="17"/>
  <c r="H355" i="17"/>
  <c r="F355" i="17"/>
  <c r="D355" i="17"/>
  <c r="B355" i="17"/>
  <c r="A355" i="17"/>
  <c r="U354" i="17"/>
  <c r="S354" i="17"/>
  <c r="R354" i="17"/>
  <c r="Q354" i="17"/>
  <c r="P354" i="17"/>
  <c r="I354" i="17"/>
  <c r="H354" i="17"/>
  <c r="F354" i="17"/>
  <c r="D354" i="17"/>
  <c r="B354" i="17"/>
  <c r="A354" i="17"/>
  <c r="U353" i="17"/>
  <c r="S353" i="17"/>
  <c r="R353" i="17"/>
  <c r="Q353" i="17"/>
  <c r="P353" i="17"/>
  <c r="I353" i="17"/>
  <c r="H353" i="17"/>
  <c r="F353" i="17"/>
  <c r="D353" i="17"/>
  <c r="B353" i="17"/>
  <c r="A353" i="17"/>
  <c r="U352" i="17"/>
  <c r="S352" i="17"/>
  <c r="R352" i="17"/>
  <c r="Q352" i="17"/>
  <c r="P352" i="17"/>
  <c r="I352" i="17"/>
  <c r="H352" i="17"/>
  <c r="F352" i="17"/>
  <c r="D352" i="17"/>
  <c r="B352" i="17"/>
  <c r="A352" i="17"/>
  <c r="U351" i="17"/>
  <c r="S351" i="17"/>
  <c r="R351" i="17"/>
  <c r="Q351" i="17"/>
  <c r="P351" i="17"/>
  <c r="I351" i="17"/>
  <c r="H351" i="17"/>
  <c r="F351" i="17"/>
  <c r="D351" i="17"/>
  <c r="B351" i="17"/>
  <c r="A351" i="17"/>
  <c r="U350" i="17"/>
  <c r="S350" i="17"/>
  <c r="R350" i="17"/>
  <c r="Q350" i="17"/>
  <c r="P350" i="17"/>
  <c r="I350" i="17"/>
  <c r="H350" i="17"/>
  <c r="F350" i="17"/>
  <c r="D350" i="17"/>
  <c r="B350" i="17"/>
  <c r="A350" i="17"/>
  <c r="U349" i="17"/>
  <c r="S349" i="17"/>
  <c r="R349" i="17"/>
  <c r="Q349" i="17"/>
  <c r="P349" i="17"/>
  <c r="I349" i="17"/>
  <c r="H349" i="17"/>
  <c r="F349" i="17"/>
  <c r="D349" i="17"/>
  <c r="B349" i="17"/>
  <c r="A349" i="17"/>
  <c r="U348" i="17"/>
  <c r="S348" i="17"/>
  <c r="R348" i="17"/>
  <c r="Q348" i="17"/>
  <c r="P348" i="17"/>
  <c r="I348" i="17"/>
  <c r="H348" i="17"/>
  <c r="F348" i="17"/>
  <c r="D348" i="17"/>
  <c r="B348" i="17"/>
  <c r="A348" i="17"/>
  <c r="U347" i="17"/>
  <c r="S347" i="17"/>
  <c r="R347" i="17"/>
  <c r="Q347" i="17"/>
  <c r="P347" i="17"/>
  <c r="I347" i="17"/>
  <c r="H347" i="17"/>
  <c r="F347" i="17"/>
  <c r="D347" i="17"/>
  <c r="B347" i="17"/>
  <c r="A347" i="17"/>
  <c r="U346" i="17"/>
  <c r="S346" i="17"/>
  <c r="R346" i="17"/>
  <c r="Q346" i="17"/>
  <c r="P346" i="17"/>
  <c r="I346" i="17"/>
  <c r="H346" i="17"/>
  <c r="F346" i="17"/>
  <c r="D346" i="17"/>
  <c r="B346" i="17"/>
  <c r="A346" i="17"/>
  <c r="U345" i="17"/>
  <c r="S345" i="17"/>
  <c r="R345" i="17"/>
  <c r="Q345" i="17"/>
  <c r="P345" i="17"/>
  <c r="I345" i="17"/>
  <c r="H345" i="17"/>
  <c r="F345" i="17"/>
  <c r="D345" i="17"/>
  <c r="B345" i="17"/>
  <c r="A345" i="17"/>
  <c r="U344" i="17"/>
  <c r="S344" i="17"/>
  <c r="R344" i="17"/>
  <c r="Q344" i="17"/>
  <c r="P344" i="17"/>
  <c r="I344" i="17"/>
  <c r="H344" i="17"/>
  <c r="F344" i="17"/>
  <c r="D344" i="17"/>
  <c r="B344" i="17"/>
  <c r="A344" i="17"/>
  <c r="U343" i="17"/>
  <c r="S343" i="17"/>
  <c r="R343" i="17"/>
  <c r="Q343" i="17"/>
  <c r="P343" i="17"/>
  <c r="I343" i="17"/>
  <c r="H343" i="17"/>
  <c r="F343" i="17"/>
  <c r="D343" i="17"/>
  <c r="B343" i="17"/>
  <c r="A343" i="17"/>
  <c r="U342" i="17"/>
  <c r="S342" i="17"/>
  <c r="R342" i="17"/>
  <c r="Q342" i="17"/>
  <c r="P342" i="17"/>
  <c r="I342" i="17"/>
  <c r="H342" i="17"/>
  <c r="F342" i="17"/>
  <c r="D342" i="17"/>
  <c r="B342" i="17"/>
  <c r="A342" i="17"/>
  <c r="U341" i="17"/>
  <c r="S341" i="17"/>
  <c r="R341" i="17"/>
  <c r="Q341" i="17"/>
  <c r="P341" i="17"/>
  <c r="I341" i="17"/>
  <c r="H341" i="17"/>
  <c r="F341" i="17"/>
  <c r="D341" i="17"/>
  <c r="B341" i="17"/>
  <c r="A341" i="17"/>
  <c r="U340" i="17"/>
  <c r="S340" i="17"/>
  <c r="R340" i="17"/>
  <c r="Q340" i="17"/>
  <c r="P340" i="17"/>
  <c r="I340" i="17"/>
  <c r="H340" i="17"/>
  <c r="F340" i="17"/>
  <c r="D340" i="17"/>
  <c r="B340" i="17"/>
  <c r="A340" i="17"/>
  <c r="U339" i="17"/>
  <c r="S339" i="17"/>
  <c r="R339" i="17"/>
  <c r="Q339" i="17"/>
  <c r="P339" i="17"/>
  <c r="I339" i="17"/>
  <c r="H339" i="17"/>
  <c r="F339" i="17"/>
  <c r="D339" i="17"/>
  <c r="B339" i="17"/>
  <c r="A339" i="17"/>
  <c r="U338" i="17"/>
  <c r="S338" i="17"/>
  <c r="R338" i="17"/>
  <c r="Q338" i="17"/>
  <c r="P338" i="17"/>
  <c r="I338" i="17"/>
  <c r="H338" i="17"/>
  <c r="F338" i="17"/>
  <c r="D338" i="17"/>
  <c r="B338" i="17"/>
  <c r="A338" i="17"/>
  <c r="U337" i="17"/>
  <c r="S337" i="17"/>
  <c r="R337" i="17"/>
  <c r="Q337" i="17"/>
  <c r="P337" i="17"/>
  <c r="I337" i="17"/>
  <c r="H337" i="17"/>
  <c r="F337" i="17"/>
  <c r="D337" i="17"/>
  <c r="B337" i="17"/>
  <c r="A337" i="17"/>
  <c r="U336" i="17"/>
  <c r="S336" i="17"/>
  <c r="R336" i="17"/>
  <c r="Q336" i="17"/>
  <c r="P336" i="17"/>
  <c r="I336" i="17"/>
  <c r="H336" i="17"/>
  <c r="F336" i="17"/>
  <c r="D336" i="17"/>
  <c r="B336" i="17"/>
  <c r="A336" i="17"/>
  <c r="U335" i="17"/>
  <c r="S335" i="17"/>
  <c r="R335" i="17"/>
  <c r="Q335" i="17"/>
  <c r="P335" i="17"/>
  <c r="I335" i="17"/>
  <c r="H335" i="17"/>
  <c r="F335" i="17"/>
  <c r="D335" i="17"/>
  <c r="B335" i="17"/>
  <c r="A335" i="17"/>
  <c r="U334" i="17"/>
  <c r="S334" i="17"/>
  <c r="R334" i="17"/>
  <c r="Q334" i="17"/>
  <c r="P334" i="17"/>
  <c r="I334" i="17"/>
  <c r="H334" i="17"/>
  <c r="F334" i="17"/>
  <c r="D334" i="17"/>
  <c r="B334" i="17"/>
  <c r="A334" i="17"/>
  <c r="U333" i="17"/>
  <c r="S333" i="17"/>
  <c r="R333" i="17"/>
  <c r="Q333" i="17"/>
  <c r="P333" i="17"/>
  <c r="I333" i="17"/>
  <c r="H333" i="17"/>
  <c r="F333" i="17"/>
  <c r="D333" i="17"/>
  <c r="B333" i="17"/>
  <c r="A333" i="17"/>
  <c r="U332" i="17"/>
  <c r="S332" i="17"/>
  <c r="R332" i="17"/>
  <c r="Q332" i="17"/>
  <c r="P332" i="17"/>
  <c r="I332" i="17"/>
  <c r="H332" i="17"/>
  <c r="F332" i="17"/>
  <c r="D332" i="17"/>
  <c r="B332" i="17"/>
  <c r="A332" i="17"/>
  <c r="U331" i="17"/>
  <c r="S331" i="17"/>
  <c r="R331" i="17"/>
  <c r="Q331" i="17"/>
  <c r="P331" i="17"/>
  <c r="I331" i="17"/>
  <c r="H331" i="17"/>
  <c r="F331" i="17"/>
  <c r="D331" i="17"/>
  <c r="B331" i="17"/>
  <c r="A331" i="17"/>
  <c r="U330" i="17"/>
  <c r="S330" i="17"/>
  <c r="R330" i="17"/>
  <c r="Q330" i="17"/>
  <c r="P330" i="17"/>
  <c r="I330" i="17"/>
  <c r="H330" i="17"/>
  <c r="F330" i="17"/>
  <c r="D330" i="17"/>
  <c r="B330" i="17"/>
  <c r="A330" i="17"/>
  <c r="U329" i="17"/>
  <c r="S329" i="17"/>
  <c r="R329" i="17"/>
  <c r="Q329" i="17"/>
  <c r="P329" i="17"/>
  <c r="I329" i="17"/>
  <c r="H329" i="17"/>
  <c r="F329" i="17"/>
  <c r="D329" i="17"/>
  <c r="B329" i="17"/>
  <c r="A329" i="17"/>
  <c r="U328" i="17"/>
  <c r="S328" i="17"/>
  <c r="R328" i="17"/>
  <c r="Q328" i="17"/>
  <c r="P328" i="17"/>
  <c r="I328" i="17"/>
  <c r="H328" i="17"/>
  <c r="F328" i="17"/>
  <c r="D328" i="17"/>
  <c r="B328" i="17"/>
  <c r="A328" i="17"/>
  <c r="U327" i="17"/>
  <c r="S327" i="17"/>
  <c r="R327" i="17"/>
  <c r="Q327" i="17"/>
  <c r="P327" i="17"/>
  <c r="I327" i="17"/>
  <c r="H327" i="17"/>
  <c r="F327" i="17"/>
  <c r="D327" i="17"/>
  <c r="B327" i="17"/>
  <c r="A327" i="17"/>
  <c r="U326" i="17"/>
  <c r="S326" i="17"/>
  <c r="R326" i="17"/>
  <c r="Q326" i="17"/>
  <c r="P326" i="17"/>
  <c r="I326" i="17"/>
  <c r="H326" i="17"/>
  <c r="F326" i="17"/>
  <c r="D326" i="17"/>
  <c r="B326" i="17"/>
  <c r="A326" i="17"/>
  <c r="U325" i="17"/>
  <c r="S325" i="17"/>
  <c r="R325" i="17"/>
  <c r="Q325" i="17"/>
  <c r="P325" i="17"/>
  <c r="I325" i="17"/>
  <c r="H325" i="17"/>
  <c r="F325" i="17"/>
  <c r="D325" i="17"/>
  <c r="B325" i="17"/>
  <c r="A325" i="17"/>
  <c r="U324" i="17"/>
  <c r="S324" i="17"/>
  <c r="R324" i="17"/>
  <c r="Q324" i="17"/>
  <c r="P324" i="17"/>
  <c r="I324" i="17"/>
  <c r="H324" i="17"/>
  <c r="F324" i="17"/>
  <c r="D324" i="17"/>
  <c r="B324" i="17"/>
  <c r="A324" i="17"/>
  <c r="U323" i="17"/>
  <c r="S323" i="17"/>
  <c r="R323" i="17"/>
  <c r="Q323" i="17"/>
  <c r="P323" i="17"/>
  <c r="I323" i="17"/>
  <c r="H323" i="17"/>
  <c r="F323" i="17"/>
  <c r="D323" i="17"/>
  <c r="B323" i="17"/>
  <c r="A323" i="17"/>
  <c r="U322" i="17"/>
  <c r="S322" i="17"/>
  <c r="R322" i="17"/>
  <c r="Q322" i="17"/>
  <c r="P322" i="17"/>
  <c r="I322" i="17"/>
  <c r="H322" i="17"/>
  <c r="F322" i="17"/>
  <c r="D322" i="17"/>
  <c r="B322" i="17"/>
  <c r="A322" i="17"/>
  <c r="U321" i="17"/>
  <c r="S321" i="17"/>
  <c r="R321" i="17"/>
  <c r="Q321" i="17"/>
  <c r="P321" i="17"/>
  <c r="I321" i="17"/>
  <c r="H321" i="17"/>
  <c r="F321" i="17"/>
  <c r="D321" i="17"/>
  <c r="B321" i="17"/>
  <c r="A321" i="17"/>
  <c r="U320" i="17"/>
  <c r="S320" i="17"/>
  <c r="R320" i="17"/>
  <c r="Q320" i="17"/>
  <c r="P320" i="17"/>
  <c r="I320" i="17"/>
  <c r="H320" i="17"/>
  <c r="F320" i="17"/>
  <c r="D320" i="17"/>
  <c r="B320" i="17"/>
  <c r="A320" i="17"/>
  <c r="U319" i="17"/>
  <c r="S319" i="17"/>
  <c r="R319" i="17"/>
  <c r="Q319" i="17"/>
  <c r="P319" i="17"/>
  <c r="I319" i="17"/>
  <c r="H319" i="17"/>
  <c r="F319" i="17"/>
  <c r="D319" i="17"/>
  <c r="B319" i="17"/>
  <c r="A319" i="17"/>
  <c r="U318" i="17"/>
  <c r="S318" i="17"/>
  <c r="R318" i="17"/>
  <c r="Q318" i="17"/>
  <c r="P318" i="17"/>
  <c r="I318" i="17"/>
  <c r="H318" i="17"/>
  <c r="F318" i="17"/>
  <c r="D318" i="17"/>
  <c r="B318" i="17"/>
  <c r="A318" i="17"/>
  <c r="U317" i="17"/>
  <c r="S317" i="17"/>
  <c r="R317" i="17"/>
  <c r="Q317" i="17"/>
  <c r="P317" i="17"/>
  <c r="I317" i="17"/>
  <c r="H317" i="17"/>
  <c r="F317" i="17"/>
  <c r="D317" i="17"/>
  <c r="B317" i="17"/>
  <c r="A317" i="17"/>
  <c r="U316" i="17"/>
  <c r="S316" i="17"/>
  <c r="R316" i="17"/>
  <c r="Q316" i="17"/>
  <c r="P316" i="17"/>
  <c r="I316" i="17"/>
  <c r="H316" i="17"/>
  <c r="F316" i="17"/>
  <c r="D316" i="17"/>
  <c r="B316" i="17"/>
  <c r="A316" i="17"/>
  <c r="U315" i="17"/>
  <c r="S315" i="17"/>
  <c r="R315" i="17"/>
  <c r="Q315" i="17"/>
  <c r="P315" i="17"/>
  <c r="I315" i="17"/>
  <c r="H315" i="17"/>
  <c r="F315" i="17"/>
  <c r="D315" i="17"/>
  <c r="B315" i="17"/>
  <c r="A315" i="17"/>
  <c r="U314" i="17"/>
  <c r="S314" i="17"/>
  <c r="R314" i="17"/>
  <c r="Q314" i="17"/>
  <c r="P314" i="17"/>
  <c r="I314" i="17"/>
  <c r="H314" i="17"/>
  <c r="F314" i="17"/>
  <c r="D314" i="17"/>
  <c r="B314" i="17"/>
  <c r="A314" i="17"/>
  <c r="U313" i="17"/>
  <c r="S313" i="17"/>
  <c r="R313" i="17"/>
  <c r="Q313" i="17"/>
  <c r="P313" i="17"/>
  <c r="I313" i="17"/>
  <c r="H313" i="17"/>
  <c r="F313" i="17"/>
  <c r="D313" i="17"/>
  <c r="B313" i="17"/>
  <c r="A313" i="17"/>
  <c r="U312" i="17"/>
  <c r="S312" i="17"/>
  <c r="R312" i="17"/>
  <c r="Q312" i="17"/>
  <c r="P312" i="17"/>
  <c r="I312" i="17"/>
  <c r="H312" i="17"/>
  <c r="F312" i="17"/>
  <c r="D312" i="17"/>
  <c r="B312" i="17"/>
  <c r="A312" i="17"/>
  <c r="U311" i="17"/>
  <c r="S311" i="17"/>
  <c r="R311" i="17"/>
  <c r="Q311" i="17"/>
  <c r="P311" i="17"/>
  <c r="I311" i="17"/>
  <c r="H311" i="17"/>
  <c r="F311" i="17"/>
  <c r="D311" i="17"/>
  <c r="B311" i="17"/>
  <c r="A311" i="17"/>
  <c r="U310" i="17"/>
  <c r="S310" i="17"/>
  <c r="R310" i="17"/>
  <c r="Q310" i="17"/>
  <c r="P310" i="17"/>
  <c r="I310" i="17"/>
  <c r="H310" i="17"/>
  <c r="F310" i="17"/>
  <c r="D310" i="17"/>
  <c r="B310" i="17"/>
  <c r="A310" i="17"/>
  <c r="U309" i="17"/>
  <c r="S309" i="17"/>
  <c r="R309" i="17"/>
  <c r="Q309" i="17"/>
  <c r="P309" i="17"/>
  <c r="I309" i="17"/>
  <c r="H309" i="17"/>
  <c r="F309" i="17"/>
  <c r="D309" i="17"/>
  <c r="B309" i="17"/>
  <c r="A309" i="17"/>
  <c r="U308" i="17"/>
  <c r="S308" i="17"/>
  <c r="R308" i="17"/>
  <c r="Q308" i="17"/>
  <c r="P308" i="17"/>
  <c r="I308" i="17"/>
  <c r="H308" i="17"/>
  <c r="F308" i="17"/>
  <c r="D308" i="17"/>
  <c r="B308" i="17"/>
  <c r="A308" i="17"/>
  <c r="U307" i="17"/>
  <c r="S307" i="17"/>
  <c r="R307" i="17"/>
  <c r="Q307" i="17"/>
  <c r="P307" i="17"/>
  <c r="I307" i="17"/>
  <c r="H307" i="17"/>
  <c r="F307" i="17"/>
  <c r="D307" i="17"/>
  <c r="B307" i="17"/>
  <c r="A307" i="17"/>
  <c r="U306" i="17"/>
  <c r="S306" i="17"/>
  <c r="R306" i="17"/>
  <c r="Q306" i="17"/>
  <c r="P306" i="17"/>
  <c r="I306" i="17"/>
  <c r="H306" i="17"/>
  <c r="F306" i="17"/>
  <c r="D306" i="17"/>
  <c r="B306" i="17"/>
  <c r="A306" i="17"/>
  <c r="U305" i="17"/>
  <c r="S305" i="17"/>
  <c r="R305" i="17"/>
  <c r="Q305" i="17"/>
  <c r="P305" i="17"/>
  <c r="I305" i="17"/>
  <c r="H305" i="17"/>
  <c r="F305" i="17"/>
  <c r="D305" i="17"/>
  <c r="B305" i="17"/>
  <c r="A305" i="17"/>
  <c r="U304" i="17"/>
  <c r="S304" i="17"/>
  <c r="R304" i="17"/>
  <c r="Q304" i="17"/>
  <c r="P304" i="17"/>
  <c r="I304" i="17"/>
  <c r="H304" i="17"/>
  <c r="F304" i="17"/>
  <c r="D304" i="17"/>
  <c r="B304" i="17"/>
  <c r="A304" i="17"/>
  <c r="U303" i="17"/>
  <c r="S303" i="17"/>
  <c r="R303" i="17"/>
  <c r="Q303" i="17"/>
  <c r="P303" i="17"/>
  <c r="I303" i="17"/>
  <c r="H303" i="17"/>
  <c r="F303" i="17"/>
  <c r="D303" i="17"/>
  <c r="B303" i="17"/>
  <c r="A303" i="17"/>
  <c r="U302" i="17"/>
  <c r="S302" i="17"/>
  <c r="R302" i="17"/>
  <c r="Q302" i="17"/>
  <c r="P302" i="17"/>
  <c r="I302" i="17"/>
  <c r="H302" i="17"/>
  <c r="F302" i="17"/>
  <c r="D302" i="17"/>
  <c r="B302" i="17"/>
  <c r="A302" i="17"/>
  <c r="U301" i="17"/>
  <c r="S301" i="17"/>
  <c r="R301" i="17"/>
  <c r="Q301" i="17"/>
  <c r="P301" i="17"/>
  <c r="I301" i="17"/>
  <c r="H301" i="17"/>
  <c r="F301" i="17"/>
  <c r="D301" i="17"/>
  <c r="B301" i="17"/>
  <c r="A301" i="17"/>
  <c r="U300" i="17"/>
  <c r="S300" i="17"/>
  <c r="R300" i="17"/>
  <c r="Q300" i="17"/>
  <c r="P300" i="17"/>
  <c r="I300" i="17"/>
  <c r="H300" i="17"/>
  <c r="F300" i="17"/>
  <c r="D300" i="17"/>
  <c r="B300" i="17"/>
  <c r="A300" i="17"/>
  <c r="U299" i="17"/>
  <c r="S299" i="17"/>
  <c r="R299" i="17"/>
  <c r="Q299" i="17"/>
  <c r="P299" i="17"/>
  <c r="I299" i="17"/>
  <c r="H299" i="17"/>
  <c r="F299" i="17"/>
  <c r="D299" i="17"/>
  <c r="B299" i="17"/>
  <c r="A299" i="17"/>
  <c r="U298" i="17"/>
  <c r="S298" i="17"/>
  <c r="R298" i="17"/>
  <c r="Q298" i="17"/>
  <c r="P298" i="17"/>
  <c r="I298" i="17"/>
  <c r="H298" i="17"/>
  <c r="F298" i="17"/>
  <c r="D298" i="17"/>
  <c r="B298" i="17"/>
  <c r="A298" i="17"/>
  <c r="U297" i="17"/>
  <c r="S297" i="17"/>
  <c r="R297" i="17"/>
  <c r="Q297" i="17"/>
  <c r="P297" i="17"/>
  <c r="I297" i="17"/>
  <c r="H297" i="17"/>
  <c r="F297" i="17"/>
  <c r="D297" i="17"/>
  <c r="B297" i="17"/>
  <c r="A297" i="17"/>
  <c r="U296" i="17"/>
  <c r="S296" i="17"/>
  <c r="R296" i="17"/>
  <c r="Q296" i="17"/>
  <c r="P296" i="17"/>
  <c r="I296" i="17"/>
  <c r="H296" i="17"/>
  <c r="F296" i="17"/>
  <c r="D296" i="17"/>
  <c r="B296" i="17"/>
  <c r="A296" i="17"/>
  <c r="U295" i="17"/>
  <c r="S295" i="17"/>
  <c r="R295" i="17"/>
  <c r="Q295" i="17"/>
  <c r="P295" i="17"/>
  <c r="I295" i="17"/>
  <c r="H295" i="17"/>
  <c r="F295" i="17"/>
  <c r="D295" i="17"/>
  <c r="B295" i="17"/>
  <c r="A295" i="17"/>
  <c r="U294" i="17"/>
  <c r="S294" i="17"/>
  <c r="R294" i="17"/>
  <c r="Q294" i="17"/>
  <c r="P294" i="17"/>
  <c r="I294" i="17"/>
  <c r="H294" i="17"/>
  <c r="F294" i="17"/>
  <c r="D294" i="17"/>
  <c r="B294" i="17"/>
  <c r="A294" i="17"/>
  <c r="U293" i="17"/>
  <c r="S293" i="17"/>
  <c r="R293" i="17"/>
  <c r="Q293" i="17"/>
  <c r="P293" i="17"/>
  <c r="I293" i="17"/>
  <c r="H293" i="17"/>
  <c r="F293" i="17"/>
  <c r="D293" i="17"/>
  <c r="B293" i="17"/>
  <c r="A293" i="17"/>
  <c r="U292" i="17"/>
  <c r="S292" i="17"/>
  <c r="R292" i="17"/>
  <c r="Q292" i="17"/>
  <c r="P292" i="17"/>
  <c r="I292" i="17"/>
  <c r="H292" i="17"/>
  <c r="F292" i="17"/>
  <c r="D292" i="17"/>
  <c r="B292" i="17"/>
  <c r="A292" i="17"/>
  <c r="U291" i="17"/>
  <c r="S291" i="17"/>
  <c r="R291" i="17"/>
  <c r="Q291" i="17"/>
  <c r="P291" i="17"/>
  <c r="I291" i="17"/>
  <c r="H291" i="17"/>
  <c r="F291" i="17"/>
  <c r="D291" i="17"/>
  <c r="B291" i="17"/>
  <c r="A291" i="17"/>
  <c r="U290" i="17"/>
  <c r="S290" i="17"/>
  <c r="R290" i="17"/>
  <c r="Q290" i="17"/>
  <c r="P290" i="17"/>
  <c r="I290" i="17"/>
  <c r="H290" i="17"/>
  <c r="F290" i="17"/>
  <c r="D290" i="17"/>
  <c r="B290" i="17"/>
  <c r="A290" i="17"/>
  <c r="U289" i="17"/>
  <c r="S289" i="17"/>
  <c r="R289" i="17"/>
  <c r="Q289" i="17"/>
  <c r="P289" i="17"/>
  <c r="I289" i="17"/>
  <c r="H289" i="17"/>
  <c r="F289" i="17"/>
  <c r="D289" i="17"/>
  <c r="B289" i="17"/>
  <c r="A289" i="17"/>
  <c r="U288" i="17"/>
  <c r="S288" i="17"/>
  <c r="R288" i="17"/>
  <c r="Q288" i="17"/>
  <c r="P288" i="17"/>
  <c r="I288" i="17"/>
  <c r="H288" i="17"/>
  <c r="F288" i="17"/>
  <c r="D288" i="17"/>
  <c r="B288" i="17"/>
  <c r="A288" i="17"/>
  <c r="U287" i="17"/>
  <c r="S287" i="17"/>
  <c r="R287" i="17"/>
  <c r="Q287" i="17"/>
  <c r="P287" i="17"/>
  <c r="I287" i="17"/>
  <c r="H287" i="17"/>
  <c r="F287" i="17"/>
  <c r="D287" i="17"/>
  <c r="B287" i="17"/>
  <c r="A287" i="17"/>
  <c r="U286" i="17"/>
  <c r="S286" i="17"/>
  <c r="R286" i="17"/>
  <c r="Q286" i="17"/>
  <c r="P286" i="17"/>
  <c r="I286" i="17"/>
  <c r="H286" i="17"/>
  <c r="F286" i="17"/>
  <c r="D286" i="17"/>
  <c r="B286" i="17"/>
  <c r="A286" i="17"/>
  <c r="U285" i="17"/>
  <c r="S285" i="17"/>
  <c r="R285" i="17"/>
  <c r="Q285" i="17"/>
  <c r="P285" i="17"/>
  <c r="I285" i="17"/>
  <c r="H285" i="17"/>
  <c r="F285" i="17"/>
  <c r="D285" i="17"/>
  <c r="B285" i="17"/>
  <c r="A285" i="17"/>
  <c r="U284" i="17"/>
  <c r="S284" i="17"/>
  <c r="R284" i="17"/>
  <c r="Q284" i="17"/>
  <c r="P284" i="17"/>
  <c r="I284" i="17"/>
  <c r="H284" i="17"/>
  <c r="F284" i="17"/>
  <c r="D284" i="17"/>
  <c r="B284" i="17"/>
  <c r="A284" i="17"/>
  <c r="U283" i="17"/>
  <c r="S283" i="17"/>
  <c r="R283" i="17"/>
  <c r="Q283" i="17"/>
  <c r="P283" i="17"/>
  <c r="I283" i="17"/>
  <c r="H283" i="17"/>
  <c r="F283" i="17"/>
  <c r="D283" i="17"/>
  <c r="B283" i="17"/>
  <c r="A283" i="17"/>
  <c r="U282" i="17"/>
  <c r="S282" i="17"/>
  <c r="R282" i="17"/>
  <c r="Q282" i="17"/>
  <c r="P282" i="17"/>
  <c r="I282" i="17"/>
  <c r="H282" i="17"/>
  <c r="F282" i="17"/>
  <c r="D282" i="17"/>
  <c r="B282" i="17"/>
  <c r="A282" i="17"/>
  <c r="U281" i="17"/>
  <c r="S281" i="17"/>
  <c r="R281" i="17"/>
  <c r="Q281" i="17"/>
  <c r="P281" i="17"/>
  <c r="I281" i="17"/>
  <c r="H281" i="17"/>
  <c r="F281" i="17"/>
  <c r="D281" i="17"/>
  <c r="B281" i="17"/>
  <c r="A281" i="17"/>
  <c r="U280" i="17"/>
  <c r="S280" i="17"/>
  <c r="R280" i="17"/>
  <c r="Q280" i="17"/>
  <c r="P280" i="17"/>
  <c r="I280" i="17"/>
  <c r="H280" i="17"/>
  <c r="F280" i="17"/>
  <c r="D280" i="17"/>
  <c r="B280" i="17"/>
  <c r="A280" i="17"/>
  <c r="U279" i="17"/>
  <c r="S279" i="17"/>
  <c r="R279" i="17"/>
  <c r="Q279" i="17"/>
  <c r="P279" i="17"/>
  <c r="I279" i="17"/>
  <c r="H279" i="17"/>
  <c r="F279" i="17"/>
  <c r="D279" i="17"/>
  <c r="B279" i="17"/>
  <c r="A279" i="17"/>
  <c r="U278" i="17"/>
  <c r="S278" i="17"/>
  <c r="R278" i="17"/>
  <c r="Q278" i="17"/>
  <c r="P278" i="17"/>
  <c r="I278" i="17"/>
  <c r="H278" i="17"/>
  <c r="F278" i="17"/>
  <c r="D278" i="17"/>
  <c r="B278" i="17"/>
  <c r="A278" i="17"/>
  <c r="U277" i="17"/>
  <c r="S277" i="17"/>
  <c r="R277" i="17"/>
  <c r="Q277" i="17"/>
  <c r="P277" i="17"/>
  <c r="I277" i="17"/>
  <c r="H277" i="17"/>
  <c r="F277" i="17"/>
  <c r="D277" i="17"/>
  <c r="B277" i="17"/>
  <c r="A277" i="17"/>
  <c r="U276" i="17"/>
  <c r="S276" i="17"/>
  <c r="R276" i="17"/>
  <c r="Q276" i="17"/>
  <c r="P276" i="17"/>
  <c r="I276" i="17"/>
  <c r="H276" i="17"/>
  <c r="F276" i="17"/>
  <c r="D276" i="17"/>
  <c r="B276" i="17"/>
  <c r="A276" i="17"/>
  <c r="U275" i="17"/>
  <c r="S275" i="17"/>
  <c r="R275" i="17"/>
  <c r="Q275" i="17"/>
  <c r="P275" i="17"/>
  <c r="I275" i="17"/>
  <c r="H275" i="17"/>
  <c r="F275" i="17"/>
  <c r="D275" i="17"/>
  <c r="B275" i="17"/>
  <c r="A275" i="17"/>
  <c r="U274" i="17"/>
  <c r="S274" i="17"/>
  <c r="R274" i="17"/>
  <c r="Q274" i="17"/>
  <c r="P274" i="17"/>
  <c r="I274" i="17"/>
  <c r="H274" i="17"/>
  <c r="F274" i="17"/>
  <c r="D274" i="17"/>
  <c r="B274" i="17"/>
  <c r="A274" i="17"/>
  <c r="U273" i="17"/>
  <c r="S273" i="17"/>
  <c r="R273" i="17"/>
  <c r="Q273" i="17"/>
  <c r="P273" i="17"/>
  <c r="I273" i="17"/>
  <c r="H273" i="17"/>
  <c r="F273" i="17"/>
  <c r="D273" i="17"/>
  <c r="B273" i="17"/>
  <c r="A273" i="17"/>
  <c r="U272" i="17"/>
  <c r="S272" i="17"/>
  <c r="R272" i="17"/>
  <c r="Q272" i="17"/>
  <c r="P272" i="17"/>
  <c r="I272" i="17"/>
  <c r="H272" i="17"/>
  <c r="F272" i="17"/>
  <c r="D272" i="17"/>
  <c r="B272" i="17"/>
  <c r="A272" i="17"/>
  <c r="U271" i="17"/>
  <c r="S271" i="17"/>
  <c r="R271" i="17"/>
  <c r="Q271" i="17"/>
  <c r="P271" i="17"/>
  <c r="I271" i="17"/>
  <c r="H271" i="17"/>
  <c r="F271" i="17"/>
  <c r="D271" i="17"/>
  <c r="B271" i="17"/>
  <c r="A271" i="17"/>
  <c r="U270" i="17"/>
  <c r="S270" i="17"/>
  <c r="R270" i="17"/>
  <c r="Q270" i="17"/>
  <c r="P270" i="17"/>
  <c r="I270" i="17"/>
  <c r="H270" i="17"/>
  <c r="F270" i="17"/>
  <c r="D270" i="17"/>
  <c r="B270" i="17"/>
  <c r="A270" i="17"/>
  <c r="U269" i="17"/>
  <c r="S269" i="17"/>
  <c r="R269" i="17"/>
  <c r="Q269" i="17"/>
  <c r="P269" i="17"/>
  <c r="I269" i="17"/>
  <c r="H269" i="17"/>
  <c r="F269" i="17"/>
  <c r="D269" i="17"/>
  <c r="B269" i="17"/>
  <c r="A269" i="17"/>
  <c r="U268" i="17"/>
  <c r="S268" i="17"/>
  <c r="R268" i="17"/>
  <c r="Q268" i="17"/>
  <c r="P268" i="17"/>
  <c r="I268" i="17"/>
  <c r="H268" i="17"/>
  <c r="F268" i="17"/>
  <c r="D268" i="17"/>
  <c r="B268" i="17"/>
  <c r="A268" i="17"/>
  <c r="U267" i="17"/>
  <c r="S267" i="17"/>
  <c r="R267" i="17"/>
  <c r="Q267" i="17"/>
  <c r="P267" i="17"/>
  <c r="I267" i="17"/>
  <c r="H267" i="17"/>
  <c r="F267" i="17"/>
  <c r="D267" i="17"/>
  <c r="B267" i="17"/>
  <c r="A267" i="17"/>
  <c r="U266" i="17"/>
  <c r="S266" i="17"/>
  <c r="R266" i="17"/>
  <c r="Q266" i="17"/>
  <c r="P266" i="17"/>
  <c r="I266" i="17"/>
  <c r="H266" i="17"/>
  <c r="F266" i="17"/>
  <c r="D266" i="17"/>
  <c r="B266" i="17"/>
  <c r="A266" i="17"/>
  <c r="U265" i="17"/>
  <c r="S265" i="17"/>
  <c r="R265" i="17"/>
  <c r="Q265" i="17"/>
  <c r="P265" i="17"/>
  <c r="I265" i="17"/>
  <c r="H265" i="17"/>
  <c r="F265" i="17"/>
  <c r="D265" i="17"/>
  <c r="B265" i="17"/>
  <c r="A265" i="17"/>
  <c r="U264" i="17"/>
  <c r="S264" i="17"/>
  <c r="R264" i="17"/>
  <c r="Q264" i="17"/>
  <c r="P264" i="17"/>
  <c r="I264" i="17"/>
  <c r="H264" i="17"/>
  <c r="F264" i="17"/>
  <c r="D264" i="17"/>
  <c r="B264" i="17"/>
  <c r="A264" i="17"/>
  <c r="U263" i="17"/>
  <c r="S263" i="17"/>
  <c r="R263" i="17"/>
  <c r="Q263" i="17"/>
  <c r="P263" i="17"/>
  <c r="I263" i="17"/>
  <c r="H263" i="17"/>
  <c r="F263" i="17"/>
  <c r="D263" i="17"/>
  <c r="B263" i="17"/>
  <c r="A263" i="17"/>
  <c r="U262" i="17"/>
  <c r="S262" i="17"/>
  <c r="R262" i="17"/>
  <c r="Q262" i="17"/>
  <c r="P262" i="17"/>
  <c r="I262" i="17"/>
  <c r="H262" i="17"/>
  <c r="F262" i="17"/>
  <c r="D262" i="17"/>
  <c r="B262" i="17"/>
  <c r="A262" i="17"/>
  <c r="U261" i="17"/>
  <c r="S261" i="17"/>
  <c r="R261" i="17"/>
  <c r="Q261" i="17"/>
  <c r="P261" i="17"/>
  <c r="I261" i="17"/>
  <c r="H261" i="17"/>
  <c r="F261" i="17"/>
  <c r="D261" i="17"/>
  <c r="B261" i="17"/>
  <c r="A261" i="17"/>
  <c r="U260" i="17"/>
  <c r="S260" i="17"/>
  <c r="R260" i="17"/>
  <c r="Q260" i="17"/>
  <c r="P260" i="17"/>
  <c r="I260" i="17"/>
  <c r="H260" i="17"/>
  <c r="F260" i="17"/>
  <c r="D260" i="17"/>
  <c r="B260" i="17"/>
  <c r="A260" i="17"/>
  <c r="U259" i="17"/>
  <c r="S259" i="17"/>
  <c r="R259" i="17"/>
  <c r="Q259" i="17"/>
  <c r="P259" i="17"/>
  <c r="I259" i="17"/>
  <c r="H259" i="17"/>
  <c r="F259" i="17"/>
  <c r="D259" i="17"/>
  <c r="B259" i="17"/>
  <c r="A259" i="17"/>
  <c r="U258" i="17"/>
  <c r="S258" i="17"/>
  <c r="R258" i="17"/>
  <c r="Q258" i="17"/>
  <c r="P258" i="17"/>
  <c r="I258" i="17"/>
  <c r="H258" i="17"/>
  <c r="F258" i="17"/>
  <c r="D258" i="17"/>
  <c r="B258" i="17"/>
  <c r="A258" i="17"/>
  <c r="U257" i="17"/>
  <c r="S257" i="17"/>
  <c r="R257" i="17"/>
  <c r="Q257" i="17"/>
  <c r="P257" i="17"/>
  <c r="I257" i="17"/>
  <c r="H257" i="17"/>
  <c r="F257" i="17"/>
  <c r="D257" i="17"/>
  <c r="B257" i="17"/>
  <c r="A257" i="17"/>
  <c r="U256" i="17"/>
  <c r="S256" i="17"/>
  <c r="R256" i="17"/>
  <c r="Q256" i="17"/>
  <c r="P256" i="17"/>
  <c r="I256" i="17"/>
  <c r="H256" i="17"/>
  <c r="F256" i="17"/>
  <c r="D256" i="17"/>
  <c r="B256" i="17"/>
  <c r="A256" i="17"/>
  <c r="U255" i="17"/>
  <c r="S255" i="17"/>
  <c r="R255" i="17"/>
  <c r="Q255" i="17"/>
  <c r="P255" i="17"/>
  <c r="I255" i="17"/>
  <c r="H255" i="17"/>
  <c r="F255" i="17"/>
  <c r="D255" i="17"/>
  <c r="B255" i="17"/>
  <c r="A255" i="17"/>
  <c r="U254" i="17"/>
  <c r="S254" i="17"/>
  <c r="R254" i="17"/>
  <c r="Q254" i="17"/>
  <c r="P254" i="17"/>
  <c r="I254" i="17"/>
  <c r="H254" i="17"/>
  <c r="F254" i="17"/>
  <c r="D254" i="17"/>
  <c r="B254" i="17"/>
  <c r="A254" i="17"/>
  <c r="U253" i="17"/>
  <c r="S253" i="17"/>
  <c r="R253" i="17"/>
  <c r="Q253" i="17"/>
  <c r="P253" i="17"/>
  <c r="I253" i="17"/>
  <c r="H253" i="17"/>
  <c r="F253" i="17"/>
  <c r="D253" i="17"/>
  <c r="B253" i="17"/>
  <c r="A253" i="17"/>
  <c r="U252" i="17"/>
  <c r="S252" i="17"/>
  <c r="R252" i="17"/>
  <c r="Q252" i="17"/>
  <c r="P252" i="17"/>
  <c r="I252" i="17"/>
  <c r="H252" i="17"/>
  <c r="F252" i="17"/>
  <c r="D252" i="17"/>
  <c r="B252" i="17"/>
  <c r="A252" i="17"/>
  <c r="U251" i="17"/>
  <c r="S251" i="17"/>
  <c r="R251" i="17"/>
  <c r="Q251" i="17"/>
  <c r="P251" i="17"/>
  <c r="I251" i="17"/>
  <c r="H251" i="17"/>
  <c r="F251" i="17"/>
  <c r="D251" i="17"/>
  <c r="B251" i="17"/>
  <c r="A251" i="17"/>
  <c r="U250" i="17"/>
  <c r="S250" i="17"/>
  <c r="R250" i="17"/>
  <c r="Q250" i="17"/>
  <c r="P250" i="17"/>
  <c r="I250" i="17"/>
  <c r="H250" i="17"/>
  <c r="F250" i="17"/>
  <c r="D250" i="17"/>
  <c r="B250" i="17"/>
  <c r="A250" i="17"/>
  <c r="U249" i="17"/>
  <c r="S249" i="17"/>
  <c r="R249" i="17"/>
  <c r="Q249" i="17"/>
  <c r="P249" i="17"/>
  <c r="I249" i="17"/>
  <c r="H249" i="17"/>
  <c r="F249" i="17"/>
  <c r="D249" i="17"/>
  <c r="B249" i="17"/>
  <c r="A249" i="17"/>
  <c r="U248" i="17"/>
  <c r="S248" i="17"/>
  <c r="R248" i="17"/>
  <c r="Q248" i="17"/>
  <c r="P248" i="17"/>
  <c r="I248" i="17"/>
  <c r="H248" i="17"/>
  <c r="F248" i="17"/>
  <c r="D248" i="17"/>
  <c r="B248" i="17"/>
  <c r="A248" i="17"/>
  <c r="U247" i="17"/>
  <c r="S247" i="17"/>
  <c r="R247" i="17"/>
  <c r="Q247" i="17"/>
  <c r="P247" i="17"/>
  <c r="I247" i="17"/>
  <c r="H247" i="17"/>
  <c r="F247" i="17"/>
  <c r="D247" i="17"/>
  <c r="B247" i="17"/>
  <c r="A247" i="17"/>
  <c r="U246" i="17"/>
  <c r="S246" i="17"/>
  <c r="R246" i="17"/>
  <c r="Q246" i="17"/>
  <c r="P246" i="17"/>
  <c r="I246" i="17"/>
  <c r="H246" i="17"/>
  <c r="F246" i="17"/>
  <c r="D246" i="17"/>
  <c r="B246" i="17"/>
  <c r="A246" i="17"/>
  <c r="U245" i="17"/>
  <c r="S245" i="17"/>
  <c r="R245" i="17"/>
  <c r="Q245" i="17"/>
  <c r="P245" i="17"/>
  <c r="I245" i="17"/>
  <c r="H245" i="17"/>
  <c r="F245" i="17"/>
  <c r="D245" i="17"/>
  <c r="B245" i="17"/>
  <c r="A245" i="17"/>
  <c r="U244" i="17"/>
  <c r="S244" i="17"/>
  <c r="R244" i="17"/>
  <c r="Q244" i="17"/>
  <c r="P244" i="17"/>
  <c r="I244" i="17"/>
  <c r="H244" i="17"/>
  <c r="F244" i="17"/>
  <c r="D244" i="17"/>
  <c r="B244" i="17"/>
  <c r="A244" i="17"/>
  <c r="U243" i="17"/>
  <c r="S243" i="17"/>
  <c r="R243" i="17"/>
  <c r="Q243" i="17"/>
  <c r="P243" i="17"/>
  <c r="I243" i="17"/>
  <c r="H243" i="17"/>
  <c r="F243" i="17"/>
  <c r="D243" i="17"/>
  <c r="B243" i="17"/>
  <c r="A243" i="17"/>
  <c r="U242" i="17"/>
  <c r="S242" i="17"/>
  <c r="R242" i="17"/>
  <c r="Q242" i="17"/>
  <c r="P242" i="17"/>
  <c r="I242" i="17"/>
  <c r="H242" i="17"/>
  <c r="F242" i="17"/>
  <c r="D242" i="17"/>
  <c r="B242" i="17"/>
  <c r="A242" i="17"/>
  <c r="U241" i="17"/>
  <c r="S241" i="17"/>
  <c r="R241" i="17"/>
  <c r="Q241" i="17"/>
  <c r="P241" i="17"/>
  <c r="I241" i="17"/>
  <c r="H241" i="17"/>
  <c r="F241" i="17"/>
  <c r="D241" i="17"/>
  <c r="B241" i="17"/>
  <c r="A241" i="17"/>
  <c r="U240" i="17"/>
  <c r="S240" i="17"/>
  <c r="R240" i="17"/>
  <c r="Q240" i="17"/>
  <c r="P240" i="17"/>
  <c r="I240" i="17"/>
  <c r="H240" i="17"/>
  <c r="F240" i="17"/>
  <c r="D240" i="17"/>
  <c r="B240" i="17"/>
  <c r="A240" i="17"/>
  <c r="U239" i="17"/>
  <c r="S239" i="17"/>
  <c r="R239" i="17"/>
  <c r="Q239" i="17"/>
  <c r="P239" i="17"/>
  <c r="I239" i="17"/>
  <c r="H239" i="17"/>
  <c r="F239" i="17"/>
  <c r="D239" i="17"/>
  <c r="B239" i="17"/>
  <c r="A239" i="17"/>
  <c r="U238" i="17"/>
  <c r="S238" i="17"/>
  <c r="R238" i="17"/>
  <c r="Q238" i="17"/>
  <c r="P238" i="17"/>
  <c r="I238" i="17"/>
  <c r="H238" i="17"/>
  <c r="F238" i="17"/>
  <c r="D238" i="17"/>
  <c r="B238" i="17"/>
  <c r="A238" i="17"/>
  <c r="U237" i="17"/>
  <c r="S237" i="17"/>
  <c r="R237" i="17"/>
  <c r="Q237" i="17"/>
  <c r="P237" i="17"/>
  <c r="I237" i="17"/>
  <c r="H237" i="17"/>
  <c r="F237" i="17"/>
  <c r="D237" i="17"/>
  <c r="B237" i="17"/>
  <c r="A237" i="17"/>
  <c r="U236" i="17"/>
  <c r="S236" i="17"/>
  <c r="R236" i="17"/>
  <c r="Q236" i="17"/>
  <c r="P236" i="17"/>
  <c r="I236" i="17"/>
  <c r="H236" i="17"/>
  <c r="F236" i="17"/>
  <c r="D236" i="17"/>
  <c r="B236" i="17"/>
  <c r="A236" i="17"/>
  <c r="U235" i="17"/>
  <c r="S235" i="17"/>
  <c r="R235" i="17"/>
  <c r="Q235" i="17"/>
  <c r="P235" i="17"/>
  <c r="I235" i="17"/>
  <c r="H235" i="17"/>
  <c r="F235" i="17"/>
  <c r="D235" i="17"/>
  <c r="B235" i="17"/>
  <c r="A235" i="17"/>
  <c r="U234" i="17"/>
  <c r="S234" i="17"/>
  <c r="R234" i="17"/>
  <c r="Q234" i="17"/>
  <c r="P234" i="17"/>
  <c r="I234" i="17"/>
  <c r="H234" i="17"/>
  <c r="F234" i="17"/>
  <c r="D234" i="17"/>
  <c r="B234" i="17"/>
  <c r="A234" i="17"/>
  <c r="U233" i="17"/>
  <c r="S233" i="17"/>
  <c r="R233" i="17"/>
  <c r="Q233" i="17"/>
  <c r="P233" i="17"/>
  <c r="I233" i="17"/>
  <c r="H233" i="17"/>
  <c r="F233" i="17"/>
  <c r="D233" i="17"/>
  <c r="B233" i="17"/>
  <c r="A233" i="17"/>
  <c r="U232" i="17"/>
  <c r="S232" i="17"/>
  <c r="R232" i="17"/>
  <c r="Q232" i="17"/>
  <c r="P232" i="17"/>
  <c r="I232" i="17"/>
  <c r="H232" i="17"/>
  <c r="F232" i="17"/>
  <c r="D232" i="17"/>
  <c r="B232" i="17"/>
  <c r="A232" i="17"/>
  <c r="U231" i="17"/>
  <c r="S231" i="17"/>
  <c r="R231" i="17"/>
  <c r="Q231" i="17"/>
  <c r="P231" i="17"/>
  <c r="I231" i="17"/>
  <c r="H231" i="17"/>
  <c r="F231" i="17"/>
  <c r="D231" i="17"/>
  <c r="B231" i="17"/>
  <c r="A231" i="17"/>
  <c r="U230" i="17"/>
  <c r="S230" i="17"/>
  <c r="R230" i="17"/>
  <c r="Q230" i="17"/>
  <c r="P230" i="17"/>
  <c r="I230" i="17"/>
  <c r="H230" i="17"/>
  <c r="F230" i="17"/>
  <c r="D230" i="17"/>
  <c r="B230" i="17"/>
  <c r="A230" i="17"/>
  <c r="U229" i="17"/>
  <c r="S229" i="17"/>
  <c r="R229" i="17"/>
  <c r="Q229" i="17"/>
  <c r="P229" i="17"/>
  <c r="I229" i="17"/>
  <c r="H229" i="17"/>
  <c r="F229" i="17"/>
  <c r="D229" i="17"/>
  <c r="B229" i="17"/>
  <c r="A229" i="17"/>
  <c r="U228" i="17"/>
  <c r="S228" i="17"/>
  <c r="R228" i="17"/>
  <c r="Q228" i="17"/>
  <c r="P228" i="17"/>
  <c r="I228" i="17"/>
  <c r="H228" i="17"/>
  <c r="F228" i="17"/>
  <c r="D228" i="17"/>
  <c r="B228" i="17"/>
  <c r="A228" i="17"/>
  <c r="U227" i="17"/>
  <c r="S227" i="17"/>
  <c r="R227" i="17"/>
  <c r="Q227" i="17"/>
  <c r="P227" i="17"/>
  <c r="I227" i="17"/>
  <c r="H227" i="17"/>
  <c r="F227" i="17"/>
  <c r="D227" i="17"/>
  <c r="B227" i="17"/>
  <c r="A227" i="17"/>
  <c r="U226" i="17"/>
  <c r="S226" i="17"/>
  <c r="R226" i="17"/>
  <c r="Q226" i="17"/>
  <c r="P226" i="17"/>
  <c r="I226" i="17"/>
  <c r="H226" i="17"/>
  <c r="F226" i="17"/>
  <c r="D226" i="17"/>
  <c r="B226" i="17"/>
  <c r="A226" i="17"/>
  <c r="U225" i="17"/>
  <c r="S225" i="17"/>
  <c r="R225" i="17"/>
  <c r="Q225" i="17"/>
  <c r="P225" i="17"/>
  <c r="I225" i="17"/>
  <c r="H225" i="17"/>
  <c r="F225" i="17"/>
  <c r="D225" i="17"/>
  <c r="B225" i="17"/>
  <c r="A225" i="17"/>
  <c r="U224" i="17"/>
  <c r="S224" i="17"/>
  <c r="R224" i="17"/>
  <c r="Q224" i="17"/>
  <c r="P224" i="17"/>
  <c r="I224" i="17"/>
  <c r="H224" i="17"/>
  <c r="F224" i="17"/>
  <c r="D224" i="17"/>
  <c r="B224" i="17"/>
  <c r="A224" i="17"/>
  <c r="U223" i="17"/>
  <c r="S223" i="17"/>
  <c r="R223" i="17"/>
  <c r="Q223" i="17"/>
  <c r="P223" i="17"/>
  <c r="I223" i="17"/>
  <c r="H223" i="17"/>
  <c r="F223" i="17"/>
  <c r="D223" i="17"/>
  <c r="B223" i="17"/>
  <c r="A223" i="17"/>
  <c r="U222" i="17"/>
  <c r="S222" i="17"/>
  <c r="R222" i="17"/>
  <c r="Q222" i="17"/>
  <c r="P222" i="17"/>
  <c r="I222" i="17"/>
  <c r="H222" i="17"/>
  <c r="F222" i="17"/>
  <c r="D222" i="17"/>
  <c r="B222" i="17"/>
  <c r="A222" i="17"/>
  <c r="U221" i="17"/>
  <c r="S221" i="17"/>
  <c r="R221" i="17"/>
  <c r="Q221" i="17"/>
  <c r="P221" i="17"/>
  <c r="I221" i="17"/>
  <c r="H221" i="17"/>
  <c r="F221" i="17"/>
  <c r="D221" i="17"/>
  <c r="B221" i="17"/>
  <c r="A221" i="17"/>
  <c r="U220" i="17"/>
  <c r="S220" i="17"/>
  <c r="R220" i="17"/>
  <c r="Q220" i="17"/>
  <c r="P220" i="17"/>
  <c r="I220" i="17"/>
  <c r="H220" i="17"/>
  <c r="F220" i="17"/>
  <c r="D220" i="17"/>
  <c r="B220" i="17"/>
  <c r="A220" i="17"/>
  <c r="U219" i="17"/>
  <c r="S219" i="17"/>
  <c r="R219" i="17"/>
  <c r="Q219" i="17"/>
  <c r="P219" i="17"/>
  <c r="I219" i="17"/>
  <c r="H219" i="17"/>
  <c r="F219" i="17"/>
  <c r="D219" i="17"/>
  <c r="B219" i="17"/>
  <c r="A219" i="17"/>
  <c r="U218" i="17"/>
  <c r="S218" i="17"/>
  <c r="R218" i="17"/>
  <c r="Q218" i="17"/>
  <c r="P218" i="17"/>
  <c r="I218" i="17"/>
  <c r="H218" i="17"/>
  <c r="F218" i="17"/>
  <c r="D218" i="17"/>
  <c r="B218" i="17"/>
  <c r="A218" i="17"/>
  <c r="U217" i="17"/>
  <c r="S217" i="17"/>
  <c r="R217" i="17"/>
  <c r="Q217" i="17"/>
  <c r="P217" i="17"/>
  <c r="I217" i="17"/>
  <c r="H217" i="17"/>
  <c r="F217" i="17"/>
  <c r="D217" i="17"/>
  <c r="B217" i="17"/>
  <c r="A217" i="17"/>
  <c r="U216" i="17"/>
  <c r="S216" i="17"/>
  <c r="R216" i="17"/>
  <c r="Q216" i="17"/>
  <c r="P216" i="17"/>
  <c r="I216" i="17"/>
  <c r="H216" i="17"/>
  <c r="F216" i="17"/>
  <c r="D216" i="17"/>
  <c r="B216" i="17"/>
  <c r="A216" i="17"/>
  <c r="U215" i="17"/>
  <c r="S215" i="17"/>
  <c r="R215" i="17"/>
  <c r="Q215" i="17"/>
  <c r="P215" i="17"/>
  <c r="I215" i="17"/>
  <c r="H215" i="17"/>
  <c r="F215" i="17"/>
  <c r="D215" i="17"/>
  <c r="B215" i="17"/>
  <c r="A215" i="17"/>
  <c r="U214" i="17"/>
  <c r="S214" i="17"/>
  <c r="R214" i="17"/>
  <c r="Q214" i="17"/>
  <c r="P214" i="17"/>
  <c r="I214" i="17"/>
  <c r="H214" i="17"/>
  <c r="F214" i="17"/>
  <c r="D214" i="17"/>
  <c r="B214" i="17"/>
  <c r="A214" i="17"/>
  <c r="U213" i="17"/>
  <c r="S213" i="17"/>
  <c r="R213" i="17"/>
  <c r="Q213" i="17"/>
  <c r="P213" i="17"/>
  <c r="I213" i="17"/>
  <c r="H213" i="17"/>
  <c r="F213" i="17"/>
  <c r="D213" i="17"/>
  <c r="B213" i="17"/>
  <c r="A213" i="17"/>
  <c r="U212" i="17"/>
  <c r="S212" i="17"/>
  <c r="R212" i="17"/>
  <c r="Q212" i="17"/>
  <c r="P212" i="17"/>
  <c r="I212" i="17"/>
  <c r="H212" i="17"/>
  <c r="F212" i="17"/>
  <c r="D212" i="17"/>
  <c r="B212" i="17"/>
  <c r="A212" i="17"/>
  <c r="U211" i="17"/>
  <c r="S211" i="17"/>
  <c r="R211" i="17"/>
  <c r="Q211" i="17"/>
  <c r="P211" i="17"/>
  <c r="I211" i="17"/>
  <c r="H211" i="17"/>
  <c r="F211" i="17"/>
  <c r="D211" i="17"/>
  <c r="B211" i="17"/>
  <c r="A211" i="17"/>
  <c r="U210" i="17"/>
  <c r="S210" i="17"/>
  <c r="R210" i="17"/>
  <c r="Q210" i="17"/>
  <c r="P210" i="17"/>
  <c r="I210" i="17"/>
  <c r="H210" i="17"/>
  <c r="F210" i="17"/>
  <c r="D210" i="17"/>
  <c r="B210" i="17"/>
  <c r="A210" i="17"/>
  <c r="U209" i="17"/>
  <c r="S209" i="17"/>
  <c r="R209" i="17"/>
  <c r="Q209" i="17"/>
  <c r="P209" i="17"/>
  <c r="I209" i="17"/>
  <c r="H209" i="17"/>
  <c r="F209" i="17"/>
  <c r="D209" i="17"/>
  <c r="B209" i="17"/>
  <c r="A209" i="17"/>
  <c r="U208" i="17"/>
  <c r="S208" i="17"/>
  <c r="R208" i="17"/>
  <c r="Q208" i="17"/>
  <c r="P208" i="17"/>
  <c r="I208" i="17"/>
  <c r="H208" i="17"/>
  <c r="F208" i="17"/>
  <c r="D208" i="17"/>
  <c r="B208" i="17"/>
  <c r="A208" i="17"/>
  <c r="U207" i="17"/>
  <c r="S207" i="17"/>
  <c r="R207" i="17"/>
  <c r="Q207" i="17"/>
  <c r="P207" i="17"/>
  <c r="I207" i="17"/>
  <c r="H207" i="17"/>
  <c r="F207" i="17"/>
  <c r="D207" i="17"/>
  <c r="B207" i="17"/>
  <c r="A207" i="17"/>
  <c r="U206" i="17"/>
  <c r="S206" i="17"/>
  <c r="R206" i="17"/>
  <c r="Q206" i="17"/>
  <c r="P206" i="17"/>
  <c r="I206" i="17"/>
  <c r="H206" i="17"/>
  <c r="F206" i="17"/>
  <c r="D206" i="17"/>
  <c r="B206" i="17"/>
  <c r="A206" i="17"/>
  <c r="U205" i="17"/>
  <c r="S205" i="17"/>
  <c r="R205" i="17"/>
  <c r="Q205" i="17"/>
  <c r="P205" i="17"/>
  <c r="I205" i="17"/>
  <c r="H205" i="17"/>
  <c r="F205" i="17"/>
  <c r="D205" i="17"/>
  <c r="B205" i="17"/>
  <c r="A205" i="17"/>
  <c r="U204" i="17"/>
  <c r="S204" i="17"/>
  <c r="R204" i="17"/>
  <c r="Q204" i="17"/>
  <c r="P204" i="17"/>
  <c r="I204" i="17"/>
  <c r="H204" i="17"/>
  <c r="F204" i="17"/>
  <c r="D204" i="17"/>
  <c r="B204" i="17"/>
  <c r="A204" i="17"/>
  <c r="U203" i="17"/>
  <c r="S203" i="17"/>
  <c r="R203" i="17"/>
  <c r="Q203" i="17"/>
  <c r="P203" i="17"/>
  <c r="I203" i="17"/>
  <c r="H203" i="17"/>
  <c r="F203" i="17"/>
  <c r="D203" i="17"/>
  <c r="B203" i="17"/>
  <c r="A203" i="17"/>
  <c r="U202" i="17"/>
  <c r="S202" i="17"/>
  <c r="R202" i="17"/>
  <c r="Q202" i="17"/>
  <c r="P202" i="17"/>
  <c r="I202" i="17"/>
  <c r="H202" i="17"/>
  <c r="F202" i="17"/>
  <c r="D202" i="17"/>
  <c r="B202" i="17"/>
  <c r="A202" i="17"/>
  <c r="U201" i="17"/>
  <c r="S201" i="17"/>
  <c r="R201" i="17"/>
  <c r="Q201" i="17"/>
  <c r="P201" i="17"/>
  <c r="I201" i="17"/>
  <c r="H201" i="17"/>
  <c r="F201" i="17"/>
  <c r="D201" i="17"/>
  <c r="B201" i="17"/>
  <c r="A201" i="17"/>
  <c r="U200" i="17"/>
  <c r="S200" i="17"/>
  <c r="R200" i="17"/>
  <c r="Q200" i="17"/>
  <c r="P200" i="17"/>
  <c r="I200" i="17"/>
  <c r="H200" i="17"/>
  <c r="F200" i="17"/>
  <c r="D200" i="17"/>
  <c r="B200" i="17"/>
  <c r="A200" i="17"/>
  <c r="U199" i="17"/>
  <c r="S199" i="17"/>
  <c r="R199" i="17"/>
  <c r="Q199" i="17"/>
  <c r="P199" i="17"/>
  <c r="I199" i="17"/>
  <c r="H199" i="17"/>
  <c r="F199" i="17"/>
  <c r="D199" i="17"/>
  <c r="B199" i="17"/>
  <c r="A199" i="17"/>
  <c r="U198" i="17"/>
  <c r="S198" i="17"/>
  <c r="R198" i="17"/>
  <c r="Q198" i="17"/>
  <c r="P198" i="17"/>
  <c r="I198" i="17"/>
  <c r="H198" i="17"/>
  <c r="F198" i="17"/>
  <c r="D198" i="17"/>
  <c r="B198" i="17"/>
  <c r="A198" i="17"/>
  <c r="U197" i="17"/>
  <c r="S197" i="17"/>
  <c r="R197" i="17"/>
  <c r="Q197" i="17"/>
  <c r="P197" i="17"/>
  <c r="I197" i="17"/>
  <c r="H197" i="17"/>
  <c r="F197" i="17"/>
  <c r="D197" i="17"/>
  <c r="B197" i="17"/>
  <c r="A197" i="17"/>
  <c r="U196" i="17"/>
  <c r="S196" i="17"/>
  <c r="R196" i="17"/>
  <c r="Q196" i="17"/>
  <c r="P196" i="17"/>
  <c r="I196" i="17"/>
  <c r="H196" i="17"/>
  <c r="F196" i="17"/>
  <c r="D196" i="17"/>
  <c r="B196" i="17"/>
  <c r="A196" i="17"/>
  <c r="U195" i="17"/>
  <c r="S195" i="17"/>
  <c r="R195" i="17"/>
  <c r="Q195" i="17"/>
  <c r="P195" i="17"/>
  <c r="I195" i="17"/>
  <c r="H195" i="17"/>
  <c r="F195" i="17"/>
  <c r="D195" i="17"/>
  <c r="B195" i="17"/>
  <c r="A195" i="17"/>
  <c r="U194" i="17"/>
  <c r="S194" i="17"/>
  <c r="R194" i="17"/>
  <c r="Q194" i="17"/>
  <c r="P194" i="17"/>
  <c r="I194" i="17"/>
  <c r="H194" i="17"/>
  <c r="F194" i="17"/>
  <c r="D194" i="17"/>
  <c r="B194" i="17"/>
  <c r="A194" i="17"/>
  <c r="U193" i="17"/>
  <c r="S193" i="17"/>
  <c r="R193" i="17"/>
  <c r="Q193" i="17"/>
  <c r="P193" i="17"/>
  <c r="I193" i="17"/>
  <c r="H193" i="17"/>
  <c r="F193" i="17"/>
  <c r="D193" i="17"/>
  <c r="B193" i="17"/>
  <c r="A193" i="17"/>
  <c r="U192" i="17"/>
  <c r="S192" i="17"/>
  <c r="R192" i="17"/>
  <c r="Q192" i="17"/>
  <c r="P192" i="17"/>
  <c r="I192" i="17"/>
  <c r="H192" i="17"/>
  <c r="F192" i="17"/>
  <c r="D192" i="17"/>
  <c r="B192" i="17"/>
  <c r="A192" i="17"/>
  <c r="U191" i="17"/>
  <c r="S191" i="17"/>
  <c r="R191" i="17"/>
  <c r="Q191" i="17"/>
  <c r="P191" i="17"/>
  <c r="I191" i="17"/>
  <c r="H191" i="17"/>
  <c r="F191" i="17"/>
  <c r="D191" i="17"/>
  <c r="B191" i="17"/>
  <c r="A191" i="17"/>
  <c r="U190" i="17"/>
  <c r="S190" i="17"/>
  <c r="R190" i="17"/>
  <c r="Q190" i="17"/>
  <c r="P190" i="17"/>
  <c r="I190" i="17"/>
  <c r="H190" i="17"/>
  <c r="F190" i="17"/>
  <c r="D190" i="17"/>
  <c r="B190" i="17"/>
  <c r="A190" i="17"/>
  <c r="U189" i="17"/>
  <c r="S189" i="17"/>
  <c r="R189" i="17"/>
  <c r="Q189" i="17"/>
  <c r="P189" i="17"/>
  <c r="I189" i="17"/>
  <c r="H189" i="17"/>
  <c r="F189" i="17"/>
  <c r="D189" i="17"/>
  <c r="B189" i="17"/>
  <c r="A189" i="17"/>
  <c r="U188" i="17"/>
  <c r="S188" i="17"/>
  <c r="R188" i="17"/>
  <c r="Q188" i="17"/>
  <c r="P188" i="17"/>
  <c r="I188" i="17"/>
  <c r="H188" i="17"/>
  <c r="F188" i="17"/>
  <c r="D188" i="17"/>
  <c r="B188" i="17"/>
  <c r="A188" i="17"/>
  <c r="U187" i="17"/>
  <c r="S187" i="17"/>
  <c r="R187" i="17"/>
  <c r="Q187" i="17"/>
  <c r="P187" i="17"/>
  <c r="I187" i="17"/>
  <c r="H187" i="17"/>
  <c r="F187" i="17"/>
  <c r="D187" i="17"/>
  <c r="B187" i="17"/>
  <c r="A187" i="17"/>
  <c r="U186" i="17"/>
  <c r="S186" i="17"/>
  <c r="R186" i="17"/>
  <c r="Q186" i="17"/>
  <c r="P186" i="17"/>
  <c r="I186" i="17"/>
  <c r="H186" i="17"/>
  <c r="F186" i="17"/>
  <c r="D186" i="17"/>
  <c r="B186" i="17"/>
  <c r="A186" i="17"/>
  <c r="U185" i="17"/>
  <c r="S185" i="17"/>
  <c r="R185" i="17"/>
  <c r="Q185" i="17"/>
  <c r="P185" i="17"/>
  <c r="I185" i="17"/>
  <c r="H185" i="17"/>
  <c r="F185" i="17"/>
  <c r="D185" i="17"/>
  <c r="B185" i="17"/>
  <c r="A185" i="17"/>
  <c r="U184" i="17"/>
  <c r="S184" i="17"/>
  <c r="R184" i="17"/>
  <c r="Q184" i="17"/>
  <c r="P184" i="17"/>
  <c r="I184" i="17"/>
  <c r="H184" i="17"/>
  <c r="F184" i="17"/>
  <c r="D184" i="17"/>
  <c r="B184" i="17"/>
  <c r="A184" i="17"/>
  <c r="U183" i="17"/>
  <c r="S183" i="17"/>
  <c r="R183" i="17"/>
  <c r="Q183" i="17"/>
  <c r="P183" i="17"/>
  <c r="I183" i="17"/>
  <c r="H183" i="17"/>
  <c r="F183" i="17"/>
  <c r="D183" i="17"/>
  <c r="B183" i="17"/>
  <c r="A183" i="17"/>
  <c r="U182" i="17"/>
  <c r="S182" i="17"/>
  <c r="R182" i="17"/>
  <c r="Q182" i="17"/>
  <c r="P182" i="17"/>
  <c r="I182" i="17"/>
  <c r="H182" i="17"/>
  <c r="F182" i="17"/>
  <c r="D182" i="17"/>
  <c r="B182" i="17"/>
  <c r="A182" i="17"/>
  <c r="U181" i="17"/>
  <c r="S181" i="17"/>
  <c r="R181" i="17"/>
  <c r="Q181" i="17"/>
  <c r="P181" i="17"/>
  <c r="I181" i="17"/>
  <c r="H181" i="17"/>
  <c r="F181" i="17"/>
  <c r="D181" i="17"/>
  <c r="B181" i="17"/>
  <c r="A181" i="17"/>
  <c r="U180" i="17"/>
  <c r="S180" i="17"/>
  <c r="R180" i="17"/>
  <c r="Q180" i="17"/>
  <c r="P180" i="17"/>
  <c r="I180" i="17"/>
  <c r="H180" i="17"/>
  <c r="F180" i="17"/>
  <c r="D180" i="17"/>
  <c r="B180" i="17"/>
  <c r="A180" i="17"/>
  <c r="U179" i="17"/>
  <c r="S179" i="17"/>
  <c r="R179" i="17"/>
  <c r="Q179" i="17"/>
  <c r="P179" i="17"/>
  <c r="I179" i="17"/>
  <c r="H179" i="17"/>
  <c r="F179" i="17"/>
  <c r="D179" i="17"/>
  <c r="B179" i="17"/>
  <c r="A179" i="17"/>
  <c r="U178" i="17"/>
  <c r="S178" i="17"/>
  <c r="R178" i="17"/>
  <c r="Q178" i="17"/>
  <c r="P178" i="17"/>
  <c r="I178" i="17"/>
  <c r="H178" i="17"/>
  <c r="F178" i="17"/>
  <c r="D178" i="17"/>
  <c r="B178" i="17"/>
  <c r="A178" i="17"/>
  <c r="U177" i="17"/>
  <c r="S177" i="17"/>
  <c r="R177" i="17"/>
  <c r="Q177" i="17"/>
  <c r="P177" i="17"/>
  <c r="I177" i="17"/>
  <c r="H177" i="17"/>
  <c r="F177" i="17"/>
  <c r="D177" i="17"/>
  <c r="B177" i="17"/>
  <c r="A177" i="17"/>
  <c r="U176" i="17"/>
  <c r="S176" i="17"/>
  <c r="R176" i="17"/>
  <c r="Q176" i="17"/>
  <c r="P176" i="17"/>
  <c r="I176" i="17"/>
  <c r="H176" i="17"/>
  <c r="F176" i="17"/>
  <c r="D176" i="17"/>
  <c r="B176" i="17"/>
  <c r="A176" i="17"/>
  <c r="U175" i="17"/>
  <c r="S175" i="17"/>
  <c r="R175" i="17"/>
  <c r="Q175" i="17"/>
  <c r="P175" i="17"/>
  <c r="I175" i="17"/>
  <c r="H175" i="17"/>
  <c r="F175" i="17"/>
  <c r="D175" i="17"/>
  <c r="B175" i="17"/>
  <c r="A175" i="17"/>
  <c r="U174" i="17"/>
  <c r="S174" i="17"/>
  <c r="R174" i="17"/>
  <c r="Q174" i="17"/>
  <c r="P174" i="17"/>
  <c r="I174" i="17"/>
  <c r="H174" i="17"/>
  <c r="F174" i="17"/>
  <c r="D174" i="17"/>
  <c r="B174" i="17"/>
  <c r="A174" i="17"/>
  <c r="U173" i="17"/>
  <c r="S173" i="17"/>
  <c r="R173" i="17"/>
  <c r="Q173" i="17"/>
  <c r="P173" i="17"/>
  <c r="I173" i="17"/>
  <c r="H173" i="17"/>
  <c r="F173" i="17"/>
  <c r="D173" i="17"/>
  <c r="B173" i="17"/>
  <c r="A173" i="17"/>
  <c r="U172" i="17"/>
  <c r="S172" i="17"/>
  <c r="R172" i="17"/>
  <c r="Q172" i="17"/>
  <c r="P172" i="17"/>
  <c r="I172" i="17"/>
  <c r="H172" i="17"/>
  <c r="F172" i="17"/>
  <c r="D172" i="17"/>
  <c r="B172" i="17"/>
  <c r="A172" i="17"/>
  <c r="U171" i="17"/>
  <c r="S171" i="17"/>
  <c r="R171" i="17"/>
  <c r="Q171" i="17"/>
  <c r="P171" i="17"/>
  <c r="I171" i="17"/>
  <c r="H171" i="17"/>
  <c r="F171" i="17"/>
  <c r="D171" i="17"/>
  <c r="B171" i="17"/>
  <c r="A171" i="17"/>
  <c r="U170" i="17"/>
  <c r="S170" i="17"/>
  <c r="R170" i="17"/>
  <c r="Q170" i="17"/>
  <c r="P170" i="17"/>
  <c r="I170" i="17"/>
  <c r="H170" i="17"/>
  <c r="F170" i="17"/>
  <c r="D170" i="17"/>
  <c r="B170" i="17"/>
  <c r="A170" i="17"/>
  <c r="U169" i="17"/>
  <c r="S169" i="17"/>
  <c r="R169" i="17"/>
  <c r="Q169" i="17"/>
  <c r="P169" i="17"/>
  <c r="I169" i="17"/>
  <c r="H169" i="17"/>
  <c r="F169" i="17"/>
  <c r="D169" i="17"/>
  <c r="B169" i="17"/>
  <c r="A169" i="17"/>
  <c r="U168" i="17"/>
  <c r="S168" i="17"/>
  <c r="R168" i="17"/>
  <c r="Q168" i="17"/>
  <c r="P168" i="17"/>
  <c r="I168" i="17"/>
  <c r="H168" i="17"/>
  <c r="F168" i="17"/>
  <c r="D168" i="17"/>
  <c r="B168" i="17"/>
  <c r="A168" i="17"/>
  <c r="U167" i="17"/>
  <c r="S167" i="17"/>
  <c r="R167" i="17"/>
  <c r="Q167" i="17"/>
  <c r="P167" i="17"/>
  <c r="I167" i="17"/>
  <c r="H167" i="17"/>
  <c r="F167" i="17"/>
  <c r="D167" i="17"/>
  <c r="B167" i="17"/>
  <c r="A167" i="17"/>
  <c r="U166" i="17"/>
  <c r="S166" i="17"/>
  <c r="R166" i="17"/>
  <c r="Q166" i="17"/>
  <c r="P166" i="17"/>
  <c r="I166" i="17"/>
  <c r="H166" i="17"/>
  <c r="F166" i="17"/>
  <c r="D166" i="17"/>
  <c r="B166" i="17"/>
  <c r="A166" i="17"/>
  <c r="U165" i="17"/>
  <c r="S165" i="17"/>
  <c r="R165" i="17"/>
  <c r="Q165" i="17"/>
  <c r="P165" i="17"/>
  <c r="I165" i="17"/>
  <c r="H165" i="17"/>
  <c r="F165" i="17"/>
  <c r="D165" i="17"/>
  <c r="B165" i="17"/>
  <c r="A165" i="17"/>
  <c r="U164" i="17"/>
  <c r="S164" i="17"/>
  <c r="R164" i="17"/>
  <c r="Q164" i="17"/>
  <c r="P164" i="17"/>
  <c r="I164" i="17"/>
  <c r="H164" i="17"/>
  <c r="F164" i="17"/>
  <c r="D164" i="17"/>
  <c r="B164" i="17"/>
  <c r="A164" i="17"/>
  <c r="U163" i="17"/>
  <c r="S163" i="17"/>
  <c r="R163" i="17"/>
  <c r="Q163" i="17"/>
  <c r="P163" i="17"/>
  <c r="I163" i="17"/>
  <c r="H163" i="17"/>
  <c r="F163" i="17"/>
  <c r="D163" i="17"/>
  <c r="B163" i="17"/>
  <c r="A163" i="17"/>
  <c r="U162" i="17"/>
  <c r="S162" i="17"/>
  <c r="R162" i="17"/>
  <c r="Q162" i="17"/>
  <c r="P162" i="17"/>
  <c r="I162" i="17"/>
  <c r="H162" i="17"/>
  <c r="F162" i="17"/>
  <c r="D162" i="17"/>
  <c r="B162" i="17"/>
  <c r="A162" i="17"/>
  <c r="U161" i="17"/>
  <c r="S161" i="17"/>
  <c r="R161" i="17"/>
  <c r="Q161" i="17"/>
  <c r="P161" i="17"/>
  <c r="I161" i="17"/>
  <c r="H161" i="17"/>
  <c r="F161" i="17"/>
  <c r="D161" i="17"/>
  <c r="B161" i="17"/>
  <c r="A161" i="17"/>
  <c r="U160" i="17"/>
  <c r="S160" i="17"/>
  <c r="R160" i="17"/>
  <c r="Q160" i="17"/>
  <c r="P160" i="17"/>
  <c r="I160" i="17"/>
  <c r="H160" i="17"/>
  <c r="F160" i="17"/>
  <c r="D160" i="17"/>
  <c r="B160" i="17"/>
  <c r="A160" i="17"/>
  <c r="U159" i="17"/>
  <c r="S159" i="17"/>
  <c r="R159" i="17"/>
  <c r="Q159" i="17"/>
  <c r="P159" i="17"/>
  <c r="I159" i="17"/>
  <c r="H159" i="17"/>
  <c r="F159" i="17"/>
  <c r="D159" i="17"/>
  <c r="B159" i="17"/>
  <c r="A159" i="17"/>
  <c r="U158" i="17"/>
  <c r="S158" i="17"/>
  <c r="R158" i="17"/>
  <c r="Q158" i="17"/>
  <c r="P158" i="17"/>
  <c r="I158" i="17"/>
  <c r="H158" i="17"/>
  <c r="F158" i="17"/>
  <c r="D158" i="17"/>
  <c r="B158" i="17"/>
  <c r="A158" i="17"/>
  <c r="U157" i="17"/>
  <c r="S157" i="17"/>
  <c r="R157" i="17"/>
  <c r="Q157" i="17"/>
  <c r="P157" i="17"/>
  <c r="I157" i="17"/>
  <c r="H157" i="17"/>
  <c r="F157" i="17"/>
  <c r="D157" i="17"/>
  <c r="B157" i="17"/>
  <c r="A157" i="17"/>
  <c r="U156" i="17"/>
  <c r="S156" i="17"/>
  <c r="R156" i="17"/>
  <c r="Q156" i="17"/>
  <c r="P156" i="17"/>
  <c r="I156" i="17"/>
  <c r="H156" i="17"/>
  <c r="F156" i="17"/>
  <c r="D156" i="17"/>
  <c r="B156" i="17"/>
  <c r="A156" i="17"/>
  <c r="U155" i="17"/>
  <c r="S155" i="17"/>
  <c r="R155" i="17"/>
  <c r="Q155" i="17"/>
  <c r="P155" i="17"/>
  <c r="I155" i="17"/>
  <c r="H155" i="17"/>
  <c r="F155" i="17"/>
  <c r="D155" i="17"/>
  <c r="B155" i="17"/>
  <c r="A155" i="17"/>
  <c r="U154" i="17"/>
  <c r="S154" i="17"/>
  <c r="R154" i="17"/>
  <c r="Q154" i="17"/>
  <c r="P154" i="17"/>
  <c r="I154" i="17"/>
  <c r="H154" i="17"/>
  <c r="F154" i="17"/>
  <c r="D154" i="17"/>
  <c r="B154" i="17"/>
  <c r="A154" i="17"/>
  <c r="U153" i="17"/>
  <c r="S153" i="17"/>
  <c r="R153" i="17"/>
  <c r="Q153" i="17"/>
  <c r="P153" i="17"/>
  <c r="I153" i="17"/>
  <c r="H153" i="17"/>
  <c r="F153" i="17"/>
  <c r="D153" i="17"/>
  <c r="B153" i="17"/>
  <c r="A153" i="17"/>
  <c r="U152" i="17"/>
  <c r="S152" i="17"/>
  <c r="R152" i="17"/>
  <c r="Q152" i="17"/>
  <c r="P152" i="17"/>
  <c r="I152" i="17"/>
  <c r="H152" i="17"/>
  <c r="F152" i="17"/>
  <c r="D152" i="17"/>
  <c r="B152" i="17"/>
  <c r="A152" i="17"/>
  <c r="U151" i="17"/>
  <c r="S151" i="17"/>
  <c r="R151" i="17"/>
  <c r="Q151" i="17"/>
  <c r="P151" i="17"/>
  <c r="I151" i="17"/>
  <c r="H151" i="17"/>
  <c r="F151" i="17"/>
  <c r="D151" i="17"/>
  <c r="B151" i="17"/>
  <c r="A151" i="17"/>
  <c r="U150" i="17"/>
  <c r="S150" i="17"/>
  <c r="R150" i="17"/>
  <c r="Q150" i="17"/>
  <c r="P150" i="17"/>
  <c r="I150" i="17"/>
  <c r="H150" i="17"/>
  <c r="F150" i="17"/>
  <c r="D150" i="17"/>
  <c r="B150" i="17"/>
  <c r="A150" i="17"/>
  <c r="U149" i="17"/>
  <c r="S149" i="17"/>
  <c r="R149" i="17"/>
  <c r="Q149" i="17"/>
  <c r="P149" i="17"/>
  <c r="I149" i="17"/>
  <c r="H149" i="17"/>
  <c r="F149" i="17"/>
  <c r="D149" i="17"/>
  <c r="B149" i="17"/>
  <c r="A149" i="17"/>
  <c r="U148" i="17"/>
  <c r="S148" i="17"/>
  <c r="R148" i="17"/>
  <c r="Q148" i="17"/>
  <c r="P148" i="17"/>
  <c r="I148" i="17"/>
  <c r="H148" i="17"/>
  <c r="F148" i="17"/>
  <c r="D148" i="17"/>
  <c r="B148" i="17"/>
  <c r="A148" i="17"/>
  <c r="U147" i="17"/>
  <c r="S147" i="17"/>
  <c r="R147" i="17"/>
  <c r="Q147" i="17"/>
  <c r="P147" i="17"/>
  <c r="I147" i="17"/>
  <c r="H147" i="17"/>
  <c r="F147" i="17"/>
  <c r="D147" i="17"/>
  <c r="B147" i="17"/>
  <c r="A147" i="17"/>
  <c r="U146" i="17"/>
  <c r="S146" i="17"/>
  <c r="R146" i="17"/>
  <c r="Q146" i="17"/>
  <c r="P146" i="17"/>
  <c r="I146" i="17"/>
  <c r="H146" i="17"/>
  <c r="F146" i="17"/>
  <c r="D146" i="17"/>
  <c r="B146" i="17"/>
  <c r="A146" i="17"/>
  <c r="U145" i="17"/>
  <c r="S145" i="17"/>
  <c r="R145" i="17"/>
  <c r="Q145" i="17"/>
  <c r="P145" i="17"/>
  <c r="I145" i="17"/>
  <c r="H145" i="17"/>
  <c r="F145" i="17"/>
  <c r="D145" i="17"/>
  <c r="B145" i="17"/>
  <c r="A145" i="17"/>
  <c r="U144" i="17"/>
  <c r="S144" i="17"/>
  <c r="R144" i="17"/>
  <c r="Q144" i="17"/>
  <c r="P144" i="17"/>
  <c r="I144" i="17"/>
  <c r="H144" i="17"/>
  <c r="F144" i="17"/>
  <c r="D144" i="17"/>
  <c r="B144" i="17"/>
  <c r="A144" i="17"/>
  <c r="U143" i="17"/>
  <c r="S143" i="17"/>
  <c r="R143" i="17"/>
  <c r="Q143" i="17"/>
  <c r="P143" i="17"/>
  <c r="I143" i="17"/>
  <c r="H143" i="17"/>
  <c r="F143" i="17"/>
  <c r="D143" i="17"/>
  <c r="B143" i="17"/>
  <c r="A143" i="17"/>
  <c r="U142" i="17"/>
  <c r="S142" i="17"/>
  <c r="R142" i="17"/>
  <c r="Q142" i="17"/>
  <c r="P142" i="17"/>
  <c r="I142" i="17"/>
  <c r="H142" i="17"/>
  <c r="F142" i="17"/>
  <c r="D142" i="17"/>
  <c r="B142" i="17"/>
  <c r="A142" i="17"/>
  <c r="U141" i="17"/>
  <c r="S141" i="17"/>
  <c r="R141" i="17"/>
  <c r="Q141" i="17"/>
  <c r="P141" i="17"/>
  <c r="I141" i="17"/>
  <c r="H141" i="17"/>
  <c r="F141" i="17"/>
  <c r="D141" i="17"/>
  <c r="B141" i="17"/>
  <c r="A141" i="17"/>
  <c r="U140" i="17"/>
  <c r="S140" i="17"/>
  <c r="R140" i="17"/>
  <c r="Q140" i="17"/>
  <c r="P140" i="17"/>
  <c r="I140" i="17"/>
  <c r="H140" i="17"/>
  <c r="F140" i="17"/>
  <c r="D140" i="17"/>
  <c r="B140" i="17"/>
  <c r="A140" i="17"/>
  <c r="U139" i="17"/>
  <c r="S139" i="17"/>
  <c r="R139" i="17"/>
  <c r="Q139" i="17"/>
  <c r="P139" i="17"/>
  <c r="I139" i="17"/>
  <c r="H139" i="17"/>
  <c r="F139" i="17"/>
  <c r="D139" i="17"/>
  <c r="B139" i="17"/>
  <c r="A139" i="17"/>
  <c r="U138" i="17"/>
  <c r="S138" i="17"/>
  <c r="R138" i="17"/>
  <c r="Q138" i="17"/>
  <c r="P138" i="17"/>
  <c r="I138" i="17"/>
  <c r="H138" i="17"/>
  <c r="F138" i="17"/>
  <c r="D138" i="17"/>
  <c r="B138" i="17"/>
  <c r="A138" i="17"/>
  <c r="U137" i="17"/>
  <c r="S137" i="17"/>
  <c r="R137" i="17"/>
  <c r="Q137" i="17"/>
  <c r="P137" i="17"/>
  <c r="I137" i="17"/>
  <c r="H137" i="17"/>
  <c r="F137" i="17"/>
  <c r="D137" i="17"/>
  <c r="B137" i="17"/>
  <c r="A137" i="17"/>
  <c r="U136" i="17"/>
  <c r="S136" i="17"/>
  <c r="R136" i="17"/>
  <c r="Q136" i="17"/>
  <c r="P136" i="17"/>
  <c r="I136" i="17"/>
  <c r="H136" i="17"/>
  <c r="F136" i="17"/>
  <c r="D136" i="17"/>
  <c r="B136" i="17"/>
  <c r="A136" i="17"/>
  <c r="U135" i="17"/>
  <c r="S135" i="17"/>
  <c r="R135" i="17"/>
  <c r="Q135" i="17"/>
  <c r="P135" i="17"/>
  <c r="I135" i="17"/>
  <c r="H135" i="17"/>
  <c r="F135" i="17"/>
  <c r="D135" i="17"/>
  <c r="B135" i="17"/>
  <c r="A135" i="17"/>
  <c r="U134" i="17"/>
  <c r="S134" i="17"/>
  <c r="R134" i="17"/>
  <c r="Q134" i="17"/>
  <c r="P134" i="17"/>
  <c r="I134" i="17"/>
  <c r="H134" i="17"/>
  <c r="F134" i="17"/>
  <c r="D134" i="17"/>
  <c r="B134" i="17"/>
  <c r="A134" i="17"/>
  <c r="U133" i="17"/>
  <c r="S133" i="17"/>
  <c r="R133" i="17"/>
  <c r="Q133" i="17"/>
  <c r="P133" i="17"/>
  <c r="I133" i="17"/>
  <c r="H133" i="17"/>
  <c r="F133" i="17"/>
  <c r="D133" i="17"/>
  <c r="B133" i="17"/>
  <c r="A133" i="17"/>
  <c r="U132" i="17"/>
  <c r="S132" i="17"/>
  <c r="R132" i="17"/>
  <c r="Q132" i="17"/>
  <c r="P132" i="17"/>
  <c r="I132" i="17"/>
  <c r="H132" i="17"/>
  <c r="F132" i="17"/>
  <c r="D132" i="17"/>
  <c r="B132" i="17"/>
  <c r="A132" i="17"/>
  <c r="U131" i="17"/>
  <c r="S131" i="17"/>
  <c r="R131" i="17"/>
  <c r="Q131" i="17"/>
  <c r="P131" i="17"/>
  <c r="I131" i="17"/>
  <c r="H131" i="17"/>
  <c r="F131" i="17"/>
  <c r="D131" i="17"/>
  <c r="B131" i="17"/>
  <c r="A131" i="17"/>
  <c r="U130" i="17"/>
  <c r="S130" i="17"/>
  <c r="R130" i="17"/>
  <c r="Q130" i="17"/>
  <c r="P130" i="17"/>
  <c r="I130" i="17"/>
  <c r="H130" i="17"/>
  <c r="F130" i="17"/>
  <c r="D130" i="17"/>
  <c r="B130" i="17"/>
  <c r="A130" i="17"/>
  <c r="U129" i="17"/>
  <c r="S129" i="17"/>
  <c r="R129" i="17"/>
  <c r="Q129" i="17"/>
  <c r="P129" i="17"/>
  <c r="I129" i="17"/>
  <c r="H129" i="17"/>
  <c r="F129" i="17"/>
  <c r="D129" i="17"/>
  <c r="B129" i="17"/>
  <c r="A129" i="17"/>
  <c r="AC128" i="17"/>
  <c r="AB128" i="17"/>
  <c r="U128" i="17"/>
  <c r="S128" i="17"/>
  <c r="R128" i="17"/>
  <c r="Q128" i="17"/>
  <c r="P128" i="17"/>
  <c r="I128" i="17"/>
  <c r="H128" i="17"/>
  <c r="F128" i="17"/>
  <c r="D128" i="17"/>
  <c r="B128" i="17"/>
  <c r="A128" i="17"/>
  <c r="AC127" i="17"/>
  <c r="AB127" i="17"/>
  <c r="U127" i="17"/>
  <c r="S127" i="17"/>
  <c r="R127" i="17"/>
  <c r="Q127" i="17"/>
  <c r="P127" i="17"/>
  <c r="I127" i="17"/>
  <c r="H127" i="17"/>
  <c r="F127" i="17"/>
  <c r="D127" i="17"/>
  <c r="B127" i="17"/>
  <c r="A127" i="17"/>
  <c r="AC126" i="17"/>
  <c r="AB126" i="17"/>
  <c r="U126" i="17"/>
  <c r="S126" i="17"/>
  <c r="R126" i="17"/>
  <c r="Q126" i="17"/>
  <c r="P126" i="17"/>
  <c r="I126" i="17"/>
  <c r="H126" i="17"/>
  <c r="F126" i="17"/>
  <c r="D126" i="17"/>
  <c r="B126" i="17"/>
  <c r="A126" i="17"/>
  <c r="AC125" i="17"/>
  <c r="AB125" i="17"/>
  <c r="U125" i="17"/>
  <c r="S125" i="17"/>
  <c r="R125" i="17"/>
  <c r="Q125" i="17"/>
  <c r="P125" i="17"/>
  <c r="I125" i="17"/>
  <c r="H125" i="17"/>
  <c r="F125" i="17"/>
  <c r="D125" i="17"/>
  <c r="B125" i="17"/>
  <c r="A125" i="17"/>
  <c r="AC124" i="17"/>
  <c r="AB124" i="17"/>
  <c r="U124" i="17"/>
  <c r="S124" i="17"/>
  <c r="R124" i="17"/>
  <c r="Q124" i="17"/>
  <c r="P124" i="17"/>
  <c r="I124" i="17"/>
  <c r="H124" i="17"/>
  <c r="F124" i="17"/>
  <c r="D124" i="17"/>
  <c r="B124" i="17"/>
  <c r="A124" i="17"/>
  <c r="AC123" i="17"/>
  <c r="AB123" i="17"/>
  <c r="U123" i="17"/>
  <c r="S123" i="17"/>
  <c r="R123" i="17"/>
  <c r="Q123" i="17"/>
  <c r="P123" i="17"/>
  <c r="I123" i="17"/>
  <c r="H123" i="17"/>
  <c r="F123" i="17"/>
  <c r="D123" i="17"/>
  <c r="B123" i="17"/>
  <c r="A123" i="17"/>
  <c r="AC122" i="17"/>
  <c r="AB122" i="17"/>
  <c r="U122" i="17"/>
  <c r="S122" i="17"/>
  <c r="R122" i="17"/>
  <c r="Q122" i="17"/>
  <c r="P122" i="17"/>
  <c r="I122" i="17"/>
  <c r="H122" i="17"/>
  <c r="F122" i="17"/>
  <c r="D122" i="17"/>
  <c r="B122" i="17"/>
  <c r="A122" i="17"/>
  <c r="U121" i="17"/>
  <c r="S121" i="17"/>
  <c r="R121" i="17"/>
  <c r="Q121" i="17"/>
  <c r="P121" i="17"/>
  <c r="I121" i="17"/>
  <c r="H121" i="17"/>
  <c r="F121" i="17"/>
  <c r="D121" i="17"/>
  <c r="B121" i="17"/>
  <c r="A121" i="17"/>
  <c r="AC121" i="17"/>
  <c r="AB121" i="17"/>
  <c r="U120" i="17"/>
  <c r="S120" i="17"/>
  <c r="R120" i="17"/>
  <c r="Q120" i="17"/>
  <c r="P120" i="17"/>
  <c r="I120" i="17"/>
  <c r="H120" i="17"/>
  <c r="F120" i="17"/>
  <c r="D120" i="17"/>
  <c r="B120" i="17"/>
  <c r="A120" i="17"/>
  <c r="AC120" i="17"/>
  <c r="AB120" i="17"/>
  <c r="U119" i="17"/>
  <c r="S119" i="17"/>
  <c r="R119" i="17"/>
  <c r="Q119" i="17"/>
  <c r="P119" i="17"/>
  <c r="I119" i="17"/>
  <c r="H119" i="17"/>
  <c r="F119" i="17"/>
  <c r="D119" i="17"/>
  <c r="B119" i="17"/>
  <c r="A119" i="17"/>
  <c r="AC119" i="17"/>
  <c r="AB119" i="17"/>
  <c r="U118" i="17"/>
  <c r="S118" i="17"/>
  <c r="R118" i="17"/>
  <c r="Q118" i="17"/>
  <c r="P118" i="17"/>
  <c r="I118" i="17"/>
  <c r="H118" i="17"/>
  <c r="F118" i="17"/>
  <c r="D118" i="17"/>
  <c r="B118" i="17"/>
  <c r="A118" i="17"/>
  <c r="AC118" i="17"/>
  <c r="AB118" i="17"/>
  <c r="U117" i="17"/>
  <c r="S117" i="17"/>
  <c r="R117" i="17"/>
  <c r="Q117" i="17"/>
  <c r="P117" i="17"/>
  <c r="I117" i="17"/>
  <c r="H117" i="17"/>
  <c r="F117" i="17"/>
  <c r="D117" i="17"/>
  <c r="B117" i="17"/>
  <c r="A117" i="17"/>
  <c r="AC117" i="17"/>
  <c r="AB117" i="17"/>
  <c r="U116" i="17"/>
  <c r="S116" i="17"/>
  <c r="R116" i="17"/>
  <c r="Q116" i="17"/>
  <c r="P116" i="17"/>
  <c r="I116" i="17"/>
  <c r="H116" i="17"/>
  <c r="F116" i="17"/>
  <c r="D116" i="17"/>
  <c r="B116" i="17"/>
  <c r="A116" i="17"/>
  <c r="AC116" i="17"/>
  <c r="AB116" i="17"/>
  <c r="U115" i="17"/>
  <c r="S115" i="17"/>
  <c r="R115" i="17"/>
  <c r="Q115" i="17"/>
  <c r="P115" i="17"/>
  <c r="I115" i="17"/>
  <c r="H115" i="17"/>
  <c r="F115" i="17"/>
  <c r="D115" i="17"/>
  <c r="B115" i="17"/>
  <c r="A115" i="17"/>
  <c r="AC115" i="17"/>
  <c r="AB115" i="17"/>
  <c r="U114" i="17"/>
  <c r="S114" i="17"/>
  <c r="R114" i="17"/>
  <c r="Q114" i="17"/>
  <c r="P114" i="17"/>
  <c r="I114" i="17"/>
  <c r="H114" i="17"/>
  <c r="F114" i="17"/>
  <c r="D114" i="17"/>
  <c r="B114" i="17"/>
  <c r="A114" i="17"/>
  <c r="AC114" i="17"/>
  <c r="AB114" i="17"/>
  <c r="U113" i="17"/>
  <c r="S113" i="17"/>
  <c r="R113" i="17"/>
  <c r="Q113" i="17"/>
  <c r="P113" i="17"/>
  <c r="I113" i="17"/>
  <c r="H113" i="17"/>
  <c r="F113" i="17"/>
  <c r="D113" i="17"/>
  <c r="B113" i="17"/>
  <c r="A113" i="17"/>
  <c r="AC113" i="17"/>
  <c r="AB113" i="17"/>
  <c r="U112" i="17"/>
  <c r="S112" i="17"/>
  <c r="R112" i="17"/>
  <c r="Q112" i="17"/>
  <c r="P112" i="17"/>
  <c r="I112" i="17"/>
  <c r="H112" i="17"/>
  <c r="F112" i="17"/>
  <c r="D112" i="17"/>
  <c r="B112" i="17"/>
  <c r="A112" i="17"/>
  <c r="AC112" i="17"/>
  <c r="AB112" i="17"/>
  <c r="U111" i="17"/>
  <c r="S111" i="17"/>
  <c r="R111" i="17"/>
  <c r="Q111" i="17"/>
  <c r="P111" i="17"/>
  <c r="I111" i="17"/>
  <c r="H111" i="17"/>
  <c r="F111" i="17"/>
  <c r="D111" i="17"/>
  <c r="B111" i="17"/>
  <c r="A111" i="17"/>
  <c r="AC111" i="17"/>
  <c r="AB111" i="17"/>
  <c r="U110" i="17"/>
  <c r="S110" i="17"/>
  <c r="R110" i="17"/>
  <c r="Q110" i="17"/>
  <c r="P110" i="17"/>
  <c r="I110" i="17"/>
  <c r="H110" i="17"/>
  <c r="F110" i="17"/>
  <c r="D110" i="17"/>
  <c r="B110" i="17"/>
  <c r="A110" i="17"/>
  <c r="AC110" i="17"/>
  <c r="AB110" i="17"/>
  <c r="U109" i="17"/>
  <c r="S109" i="17"/>
  <c r="R109" i="17"/>
  <c r="Q109" i="17"/>
  <c r="P109" i="17"/>
  <c r="I109" i="17"/>
  <c r="H109" i="17"/>
  <c r="F109" i="17"/>
  <c r="D109" i="17"/>
  <c r="B109" i="17"/>
  <c r="A109" i="17"/>
  <c r="AC109" i="17"/>
  <c r="AB109" i="17"/>
  <c r="U108" i="17"/>
  <c r="S108" i="17"/>
  <c r="R108" i="17"/>
  <c r="Q108" i="17"/>
  <c r="P108" i="17"/>
  <c r="I108" i="17"/>
  <c r="H108" i="17"/>
  <c r="F108" i="17"/>
  <c r="D108" i="17"/>
  <c r="B108" i="17"/>
  <c r="A108" i="17"/>
  <c r="AC108" i="17"/>
  <c r="AB108" i="17"/>
  <c r="U107" i="17"/>
  <c r="S107" i="17"/>
  <c r="R107" i="17"/>
  <c r="Q107" i="17"/>
  <c r="P107" i="17"/>
  <c r="I107" i="17"/>
  <c r="H107" i="17"/>
  <c r="F107" i="17"/>
  <c r="D107" i="17"/>
  <c r="B107" i="17"/>
  <c r="A107" i="17"/>
  <c r="AC107" i="17"/>
  <c r="AB107" i="17"/>
  <c r="U106" i="17"/>
  <c r="S106" i="17"/>
  <c r="R106" i="17"/>
  <c r="Q106" i="17"/>
  <c r="P106" i="17"/>
  <c r="I106" i="17"/>
  <c r="H106" i="17"/>
  <c r="F106" i="17"/>
  <c r="D106" i="17"/>
  <c r="B106" i="17"/>
  <c r="A106" i="17"/>
  <c r="AC106" i="17"/>
  <c r="AB106" i="17"/>
  <c r="U105" i="17"/>
  <c r="S105" i="17"/>
  <c r="R105" i="17"/>
  <c r="Q105" i="17"/>
  <c r="P105" i="17"/>
  <c r="I105" i="17"/>
  <c r="H105" i="17"/>
  <c r="F105" i="17"/>
  <c r="D105" i="17"/>
  <c r="B105" i="17"/>
  <c r="A105" i="17"/>
  <c r="AC105" i="17"/>
  <c r="AB105" i="17"/>
  <c r="U104" i="17"/>
  <c r="S104" i="17"/>
  <c r="R104" i="17"/>
  <c r="Q104" i="17"/>
  <c r="P104" i="17"/>
  <c r="I104" i="17"/>
  <c r="H104" i="17"/>
  <c r="F104" i="17"/>
  <c r="D104" i="17"/>
  <c r="B104" i="17"/>
  <c r="A104" i="17"/>
  <c r="AC104" i="17"/>
  <c r="AB104" i="17"/>
  <c r="U103" i="17"/>
  <c r="S103" i="17"/>
  <c r="R103" i="17"/>
  <c r="Q103" i="17"/>
  <c r="P103" i="17"/>
  <c r="I103" i="17"/>
  <c r="H103" i="17"/>
  <c r="F103" i="17"/>
  <c r="D103" i="17"/>
  <c r="B103" i="17"/>
  <c r="A103" i="17"/>
  <c r="AC103" i="17"/>
  <c r="AB103" i="17"/>
  <c r="U102" i="17"/>
  <c r="S102" i="17"/>
  <c r="R102" i="17"/>
  <c r="Q102" i="17"/>
  <c r="P102" i="17"/>
  <c r="I102" i="17"/>
  <c r="H102" i="17"/>
  <c r="F102" i="17"/>
  <c r="D102" i="17"/>
  <c r="B102" i="17"/>
  <c r="A102" i="17"/>
  <c r="AC102" i="17"/>
  <c r="AB102" i="17"/>
  <c r="U101" i="17"/>
  <c r="S101" i="17"/>
  <c r="R101" i="17"/>
  <c r="Q101" i="17"/>
  <c r="P101" i="17"/>
  <c r="I101" i="17"/>
  <c r="H101" i="17"/>
  <c r="F101" i="17"/>
  <c r="D101" i="17"/>
  <c r="B101" i="17"/>
  <c r="A101" i="17"/>
  <c r="AC101" i="17"/>
  <c r="AB101" i="17"/>
  <c r="U100" i="17"/>
  <c r="S100" i="17"/>
  <c r="R100" i="17"/>
  <c r="Q100" i="17"/>
  <c r="P100" i="17"/>
  <c r="I100" i="17"/>
  <c r="H100" i="17"/>
  <c r="F100" i="17"/>
  <c r="D100" i="17"/>
  <c r="B100" i="17"/>
  <c r="A100" i="17"/>
  <c r="AC100" i="17"/>
  <c r="AB100" i="17"/>
  <c r="U99" i="17"/>
  <c r="S99" i="17"/>
  <c r="R99" i="17"/>
  <c r="Q99" i="17"/>
  <c r="P99" i="17"/>
  <c r="I99" i="17"/>
  <c r="H99" i="17"/>
  <c r="F99" i="17"/>
  <c r="D99" i="17"/>
  <c r="B99" i="17"/>
  <c r="A99" i="17"/>
  <c r="AC99" i="17"/>
  <c r="AB99" i="17"/>
  <c r="U98" i="17"/>
  <c r="S98" i="17"/>
  <c r="R98" i="17"/>
  <c r="Q98" i="17"/>
  <c r="P98" i="17"/>
  <c r="I98" i="17"/>
  <c r="H98" i="17"/>
  <c r="F98" i="17"/>
  <c r="D98" i="17"/>
  <c r="B98" i="17"/>
  <c r="A98" i="17"/>
  <c r="AC98" i="17"/>
  <c r="AB98" i="17"/>
  <c r="U97" i="17"/>
  <c r="S97" i="17"/>
  <c r="R97" i="17"/>
  <c r="Q97" i="17"/>
  <c r="P97" i="17"/>
  <c r="I97" i="17"/>
  <c r="H97" i="17"/>
  <c r="F97" i="17"/>
  <c r="D97" i="17"/>
  <c r="B97" i="17"/>
  <c r="A97" i="17"/>
  <c r="AC97" i="17"/>
  <c r="AB97" i="17"/>
  <c r="U96" i="17"/>
  <c r="S96" i="17"/>
  <c r="R96" i="17"/>
  <c r="Q96" i="17"/>
  <c r="P96" i="17"/>
  <c r="I96" i="17"/>
  <c r="H96" i="17"/>
  <c r="F96" i="17"/>
  <c r="D96" i="17"/>
  <c r="B96" i="17"/>
  <c r="A96" i="17"/>
  <c r="AC96" i="17"/>
  <c r="AB96" i="17"/>
  <c r="U95" i="17"/>
  <c r="S95" i="17"/>
  <c r="R95" i="17"/>
  <c r="Q95" i="17"/>
  <c r="P95" i="17"/>
  <c r="I95" i="17"/>
  <c r="H95" i="17"/>
  <c r="F95" i="17"/>
  <c r="D95" i="17"/>
  <c r="B95" i="17"/>
  <c r="A95" i="17"/>
  <c r="AC95" i="17"/>
  <c r="AB95" i="17"/>
  <c r="U94" i="17"/>
  <c r="S94" i="17"/>
  <c r="R94" i="17"/>
  <c r="Q94" i="17"/>
  <c r="P94" i="17"/>
  <c r="I94" i="17"/>
  <c r="H94" i="17"/>
  <c r="F94" i="17"/>
  <c r="D94" i="17"/>
  <c r="B94" i="17"/>
  <c r="A94" i="17"/>
  <c r="AC94" i="17"/>
  <c r="AB94" i="17"/>
  <c r="U93" i="17"/>
  <c r="S93" i="17"/>
  <c r="R93" i="17"/>
  <c r="Q93" i="17"/>
  <c r="P93" i="17"/>
  <c r="I93" i="17"/>
  <c r="H93" i="17"/>
  <c r="F93" i="17"/>
  <c r="D93" i="17"/>
  <c r="B93" i="17"/>
  <c r="A93" i="17"/>
  <c r="AC93" i="17"/>
  <c r="AB93" i="17"/>
  <c r="U92" i="17"/>
  <c r="S92" i="17"/>
  <c r="R92" i="17"/>
  <c r="Q92" i="17"/>
  <c r="P92" i="17"/>
  <c r="I92" i="17"/>
  <c r="H92" i="17"/>
  <c r="F92" i="17"/>
  <c r="D92" i="17"/>
  <c r="B92" i="17"/>
  <c r="A92" i="17"/>
  <c r="AC92" i="17"/>
  <c r="AB92" i="17"/>
  <c r="U91" i="17"/>
  <c r="S91" i="17"/>
  <c r="R91" i="17"/>
  <c r="Q91" i="17"/>
  <c r="P91" i="17"/>
  <c r="I91" i="17"/>
  <c r="H91" i="17"/>
  <c r="F91" i="17"/>
  <c r="D91" i="17"/>
  <c r="B91" i="17"/>
  <c r="A91" i="17"/>
  <c r="AC91" i="17"/>
  <c r="AB91" i="17"/>
  <c r="U90" i="17"/>
  <c r="S90" i="17"/>
  <c r="R90" i="17"/>
  <c r="Q90" i="17"/>
  <c r="P90" i="17"/>
  <c r="I90" i="17"/>
  <c r="H90" i="17"/>
  <c r="F90" i="17"/>
  <c r="D90" i="17"/>
  <c r="B90" i="17"/>
  <c r="A90" i="17"/>
  <c r="AC90" i="17"/>
  <c r="AB90" i="17"/>
  <c r="U89" i="17"/>
  <c r="S89" i="17"/>
  <c r="R89" i="17"/>
  <c r="Q89" i="17"/>
  <c r="P89" i="17"/>
  <c r="I89" i="17"/>
  <c r="H89" i="17"/>
  <c r="F89" i="17"/>
  <c r="D89" i="17"/>
  <c r="B89" i="17"/>
  <c r="A89" i="17"/>
  <c r="AC89" i="17"/>
  <c r="AB89" i="17"/>
  <c r="U88" i="17"/>
  <c r="S88" i="17"/>
  <c r="R88" i="17"/>
  <c r="Q88" i="17"/>
  <c r="P88" i="17"/>
  <c r="I88" i="17"/>
  <c r="H88" i="17"/>
  <c r="F88" i="17"/>
  <c r="D88" i="17"/>
  <c r="B88" i="17"/>
  <c r="A88" i="17"/>
  <c r="AC88" i="17"/>
  <c r="AB88" i="17"/>
  <c r="U87" i="17"/>
  <c r="S87" i="17"/>
  <c r="R87" i="17"/>
  <c r="Q87" i="17"/>
  <c r="P87" i="17"/>
  <c r="I87" i="17"/>
  <c r="H87" i="17"/>
  <c r="F87" i="17"/>
  <c r="D87" i="17"/>
  <c r="B87" i="17"/>
  <c r="A87" i="17"/>
  <c r="AC87" i="17"/>
  <c r="AB87" i="17"/>
  <c r="U86" i="17"/>
  <c r="S86" i="17"/>
  <c r="R86" i="17"/>
  <c r="Q86" i="17"/>
  <c r="P86" i="17"/>
  <c r="I86" i="17"/>
  <c r="H86" i="17"/>
  <c r="F86" i="17"/>
  <c r="D86" i="17"/>
  <c r="B86" i="17"/>
  <c r="A86" i="17"/>
  <c r="AC86" i="17"/>
  <c r="AB86" i="17"/>
  <c r="U85" i="17"/>
  <c r="S85" i="17"/>
  <c r="R85" i="17"/>
  <c r="Q85" i="17"/>
  <c r="P85" i="17"/>
  <c r="I85" i="17"/>
  <c r="H85" i="17"/>
  <c r="F85" i="17"/>
  <c r="D85" i="17"/>
  <c r="B85" i="17"/>
  <c r="A85" i="17"/>
  <c r="AC85" i="17"/>
  <c r="AB85" i="17"/>
  <c r="U84" i="17"/>
  <c r="S84" i="17"/>
  <c r="R84" i="17"/>
  <c r="Q84" i="17"/>
  <c r="P84" i="17"/>
  <c r="I84" i="17"/>
  <c r="H84" i="17"/>
  <c r="F84" i="17"/>
  <c r="D84" i="17"/>
  <c r="B84" i="17"/>
  <c r="A84" i="17"/>
  <c r="AC84" i="17"/>
  <c r="AB84" i="17"/>
  <c r="U83" i="17"/>
  <c r="S83" i="17"/>
  <c r="R83" i="17"/>
  <c r="Q83" i="17"/>
  <c r="P83" i="17"/>
  <c r="I83" i="17"/>
  <c r="H83" i="17"/>
  <c r="F83" i="17"/>
  <c r="D83" i="17"/>
  <c r="B83" i="17"/>
  <c r="A83" i="17"/>
  <c r="AC82" i="17"/>
  <c r="AB82" i="17"/>
  <c r="U82" i="17"/>
  <c r="S82" i="17"/>
  <c r="R82" i="17"/>
  <c r="Q82" i="17"/>
  <c r="P82" i="17"/>
  <c r="I82" i="17"/>
  <c r="H82" i="17"/>
  <c r="F82" i="17"/>
  <c r="D82" i="17"/>
  <c r="B82" i="17"/>
  <c r="A82" i="17"/>
  <c r="AC81" i="17"/>
  <c r="AB81" i="17"/>
  <c r="U81" i="17"/>
  <c r="S81" i="17"/>
  <c r="R81" i="17"/>
  <c r="Q81" i="17"/>
  <c r="P81" i="17"/>
  <c r="I81" i="17"/>
  <c r="H81" i="17"/>
  <c r="F81" i="17"/>
  <c r="D81" i="17"/>
  <c r="B81" i="17"/>
  <c r="A81" i="17"/>
  <c r="AC80" i="17"/>
  <c r="AB80" i="17"/>
  <c r="U80" i="17"/>
  <c r="S80" i="17"/>
  <c r="R80" i="17"/>
  <c r="Q80" i="17"/>
  <c r="P80" i="17"/>
  <c r="I80" i="17"/>
  <c r="H80" i="17"/>
  <c r="F80" i="17"/>
  <c r="D80" i="17"/>
  <c r="B80" i="17"/>
  <c r="A80" i="17"/>
  <c r="AC79" i="17"/>
  <c r="AB79" i="17"/>
  <c r="U79" i="17"/>
  <c r="S79" i="17"/>
  <c r="R79" i="17"/>
  <c r="Q79" i="17"/>
  <c r="P79" i="17"/>
  <c r="I79" i="17"/>
  <c r="H79" i="17"/>
  <c r="F79" i="17"/>
  <c r="D79" i="17"/>
  <c r="B79" i="17"/>
  <c r="A79" i="17"/>
  <c r="AC78" i="17"/>
  <c r="AB78" i="17"/>
  <c r="U78" i="17"/>
  <c r="S78" i="17"/>
  <c r="R78" i="17"/>
  <c r="Q78" i="17"/>
  <c r="P78" i="17"/>
  <c r="I78" i="17"/>
  <c r="H78" i="17"/>
  <c r="F78" i="17"/>
  <c r="D78" i="17"/>
  <c r="B78" i="17"/>
  <c r="A78" i="17"/>
  <c r="AC77" i="17"/>
  <c r="AB77" i="17"/>
  <c r="U77" i="17"/>
  <c r="S77" i="17"/>
  <c r="R77" i="17"/>
  <c r="Q77" i="17"/>
  <c r="P77" i="17"/>
  <c r="I77" i="17"/>
  <c r="H77" i="17"/>
  <c r="F77" i="17"/>
  <c r="D77" i="17"/>
  <c r="B77" i="17"/>
  <c r="A77" i="17"/>
  <c r="AC76" i="17"/>
  <c r="AB76" i="17"/>
  <c r="U76" i="17"/>
  <c r="S76" i="17"/>
  <c r="R76" i="17"/>
  <c r="Q76" i="17"/>
  <c r="P76" i="17"/>
  <c r="I76" i="17"/>
  <c r="H76" i="17"/>
  <c r="F76" i="17"/>
  <c r="D76" i="17"/>
  <c r="B76" i="17"/>
  <c r="A76" i="17"/>
  <c r="AC75" i="17"/>
  <c r="AB75" i="17"/>
  <c r="U75" i="17"/>
  <c r="S75" i="17"/>
  <c r="R75" i="17"/>
  <c r="Q75" i="17"/>
  <c r="P75" i="17"/>
  <c r="I75" i="17"/>
  <c r="H75" i="17"/>
  <c r="F75" i="17"/>
  <c r="D75" i="17"/>
  <c r="B75" i="17"/>
  <c r="A75" i="17"/>
  <c r="AC74" i="17"/>
  <c r="AB74" i="17"/>
  <c r="U74" i="17"/>
  <c r="S74" i="17"/>
  <c r="R74" i="17"/>
  <c r="Q74" i="17"/>
  <c r="P74" i="17"/>
  <c r="I74" i="17"/>
  <c r="H74" i="17"/>
  <c r="F74" i="17"/>
  <c r="D74" i="17"/>
  <c r="B74" i="17"/>
  <c r="A74" i="17"/>
  <c r="AC73" i="17"/>
  <c r="AB73" i="17"/>
  <c r="U73" i="17"/>
  <c r="S73" i="17"/>
  <c r="R73" i="17"/>
  <c r="Q73" i="17"/>
  <c r="P73" i="17"/>
  <c r="I73" i="17"/>
  <c r="H73" i="17"/>
  <c r="F73" i="17"/>
  <c r="D73" i="17"/>
  <c r="B73" i="17"/>
  <c r="A73" i="17"/>
  <c r="AC72" i="17"/>
  <c r="AB72" i="17"/>
  <c r="U72" i="17"/>
  <c r="S72" i="17"/>
  <c r="R72" i="17"/>
  <c r="Q72" i="17"/>
  <c r="P72" i="17"/>
  <c r="I72" i="17"/>
  <c r="H72" i="17"/>
  <c r="F72" i="17"/>
  <c r="D72" i="17"/>
  <c r="B72" i="17"/>
  <c r="A72" i="17"/>
  <c r="AC71" i="17"/>
  <c r="AB71" i="17"/>
  <c r="U71" i="17"/>
  <c r="S71" i="17"/>
  <c r="R71" i="17"/>
  <c r="Q71" i="17"/>
  <c r="P71" i="17"/>
  <c r="I71" i="17"/>
  <c r="H71" i="17"/>
  <c r="F71" i="17"/>
  <c r="D71" i="17"/>
  <c r="B71" i="17"/>
  <c r="A71" i="17"/>
  <c r="AC70" i="17"/>
  <c r="AB70" i="17"/>
  <c r="U70" i="17"/>
  <c r="S70" i="17"/>
  <c r="R70" i="17"/>
  <c r="Q70" i="17"/>
  <c r="P70" i="17"/>
  <c r="I70" i="17"/>
  <c r="H70" i="17"/>
  <c r="F70" i="17"/>
  <c r="D70" i="17"/>
  <c r="B70" i="17"/>
  <c r="A70" i="17"/>
  <c r="AC69" i="17"/>
  <c r="AB69" i="17"/>
  <c r="U69" i="17"/>
  <c r="S69" i="17"/>
  <c r="R69" i="17"/>
  <c r="Q69" i="17"/>
  <c r="P69" i="17"/>
  <c r="I69" i="17"/>
  <c r="H69" i="17"/>
  <c r="F69" i="17"/>
  <c r="D69" i="17"/>
  <c r="B69" i="17"/>
  <c r="A69" i="17"/>
  <c r="AC68" i="17"/>
  <c r="AB68" i="17"/>
  <c r="U68" i="17"/>
  <c r="S68" i="17"/>
  <c r="R68" i="17"/>
  <c r="Q68" i="17"/>
  <c r="P68" i="17"/>
  <c r="I68" i="17"/>
  <c r="H68" i="17"/>
  <c r="F68" i="17"/>
  <c r="D68" i="17"/>
  <c r="B68" i="17"/>
  <c r="A68" i="17"/>
  <c r="AC67" i="17"/>
  <c r="AB67" i="17"/>
  <c r="U67" i="17"/>
  <c r="S67" i="17"/>
  <c r="R67" i="17"/>
  <c r="Q67" i="17"/>
  <c r="P67" i="17"/>
  <c r="I67" i="17"/>
  <c r="H67" i="17"/>
  <c r="F67" i="17"/>
  <c r="D67" i="17"/>
  <c r="B67" i="17"/>
  <c r="A67" i="17"/>
  <c r="AC66" i="17"/>
  <c r="AB66" i="17"/>
  <c r="U66" i="17"/>
  <c r="S66" i="17"/>
  <c r="R66" i="17"/>
  <c r="Q66" i="17"/>
  <c r="P66" i="17"/>
  <c r="I66" i="17"/>
  <c r="H66" i="17"/>
  <c r="F66" i="17"/>
  <c r="D66" i="17"/>
  <c r="B66" i="17"/>
  <c r="A66" i="17"/>
  <c r="AC65" i="17"/>
  <c r="AB65" i="17"/>
  <c r="U65" i="17"/>
  <c r="S65" i="17"/>
  <c r="R65" i="17"/>
  <c r="Q65" i="17"/>
  <c r="P65" i="17"/>
  <c r="I65" i="17"/>
  <c r="H65" i="17"/>
  <c r="F65" i="17"/>
  <c r="D65" i="17"/>
  <c r="B65" i="17"/>
  <c r="A65" i="17"/>
  <c r="AC64" i="17"/>
  <c r="AB64" i="17"/>
  <c r="U64" i="17"/>
  <c r="S64" i="17"/>
  <c r="R64" i="17"/>
  <c r="Q64" i="17"/>
  <c r="P64" i="17"/>
  <c r="I64" i="17"/>
  <c r="H64" i="17"/>
  <c r="F64" i="17"/>
  <c r="D64" i="17"/>
  <c r="B64" i="17"/>
  <c r="A64" i="17"/>
  <c r="AC63" i="17"/>
  <c r="AB63" i="17"/>
  <c r="U63" i="17"/>
  <c r="S63" i="17"/>
  <c r="R63" i="17"/>
  <c r="Q63" i="17"/>
  <c r="P63" i="17"/>
  <c r="I63" i="17"/>
  <c r="H63" i="17"/>
  <c r="F63" i="17"/>
  <c r="D63" i="17"/>
  <c r="B63" i="17"/>
  <c r="A63" i="17"/>
  <c r="AC62" i="17"/>
  <c r="AB62" i="17"/>
  <c r="U62" i="17"/>
  <c r="S62" i="17"/>
  <c r="R62" i="17"/>
  <c r="Q62" i="17"/>
  <c r="P62" i="17"/>
  <c r="I62" i="17"/>
  <c r="H62" i="17"/>
  <c r="F62" i="17"/>
  <c r="D62" i="17"/>
  <c r="B62" i="17"/>
  <c r="A62" i="17"/>
  <c r="AC61" i="17"/>
  <c r="AB61" i="17"/>
  <c r="U61" i="17"/>
  <c r="S61" i="17"/>
  <c r="R61" i="17"/>
  <c r="Q61" i="17"/>
  <c r="P61" i="17"/>
  <c r="I61" i="17"/>
  <c r="H61" i="17"/>
  <c r="F61" i="17"/>
  <c r="D61" i="17"/>
  <c r="B61" i="17"/>
  <c r="A61" i="17"/>
  <c r="AC60" i="17"/>
  <c r="AB60" i="17"/>
  <c r="U60" i="17"/>
  <c r="S60" i="17"/>
  <c r="R60" i="17"/>
  <c r="Q60" i="17"/>
  <c r="P60" i="17"/>
  <c r="I60" i="17"/>
  <c r="H60" i="17"/>
  <c r="F60" i="17"/>
  <c r="D60" i="17"/>
  <c r="B60" i="17"/>
  <c r="A60" i="17"/>
  <c r="AC59" i="17"/>
  <c r="AB59" i="17"/>
  <c r="U59" i="17"/>
  <c r="S59" i="17"/>
  <c r="R59" i="17"/>
  <c r="Q59" i="17"/>
  <c r="P59" i="17"/>
  <c r="I59" i="17"/>
  <c r="H59" i="17"/>
  <c r="F59" i="17"/>
  <c r="D59" i="17"/>
  <c r="B59" i="17"/>
  <c r="A59" i="17"/>
  <c r="AC58" i="17"/>
  <c r="AB58" i="17"/>
  <c r="U58" i="17"/>
  <c r="S58" i="17"/>
  <c r="R58" i="17"/>
  <c r="Q58" i="17"/>
  <c r="P58" i="17"/>
  <c r="I58" i="17"/>
  <c r="H58" i="17"/>
  <c r="F58" i="17"/>
  <c r="D58" i="17"/>
  <c r="B58" i="17"/>
  <c r="A58" i="17"/>
  <c r="AC57" i="17"/>
  <c r="AB57" i="17"/>
  <c r="U57" i="17"/>
  <c r="S57" i="17"/>
  <c r="R57" i="17"/>
  <c r="Q57" i="17"/>
  <c r="P57" i="17"/>
  <c r="I57" i="17"/>
  <c r="H57" i="17"/>
  <c r="F57" i="17"/>
  <c r="D57" i="17"/>
  <c r="B57" i="17"/>
  <c r="A57" i="17"/>
  <c r="AC56" i="17"/>
  <c r="AB56" i="17"/>
  <c r="U56" i="17"/>
  <c r="S56" i="17"/>
  <c r="R56" i="17"/>
  <c r="Q56" i="17"/>
  <c r="P56" i="17"/>
  <c r="I56" i="17"/>
  <c r="H56" i="17"/>
  <c r="F56" i="17"/>
  <c r="D56" i="17"/>
  <c r="B56" i="17"/>
  <c r="A56" i="17"/>
  <c r="AC55" i="17"/>
  <c r="AB55" i="17"/>
  <c r="U55" i="17"/>
  <c r="S55" i="17"/>
  <c r="R55" i="17"/>
  <c r="Q55" i="17"/>
  <c r="P55" i="17"/>
  <c r="I55" i="17"/>
  <c r="H55" i="17"/>
  <c r="F55" i="17"/>
  <c r="D55" i="17"/>
  <c r="B55" i="17"/>
  <c r="A55" i="17"/>
  <c r="AC54" i="17"/>
  <c r="AB54" i="17"/>
  <c r="U54" i="17"/>
  <c r="S54" i="17"/>
  <c r="R54" i="17"/>
  <c r="Q54" i="17"/>
  <c r="P54" i="17"/>
  <c r="I54" i="17"/>
  <c r="H54" i="17"/>
  <c r="F54" i="17"/>
  <c r="D54" i="17"/>
  <c r="B54" i="17"/>
  <c r="A54" i="17"/>
  <c r="AC53" i="17"/>
  <c r="AB53" i="17"/>
  <c r="U53" i="17"/>
  <c r="S53" i="17"/>
  <c r="R53" i="17"/>
  <c r="Q53" i="17"/>
  <c r="P53" i="17"/>
  <c r="I53" i="17"/>
  <c r="H53" i="17"/>
  <c r="F53" i="17"/>
  <c r="D53" i="17"/>
  <c r="B53" i="17"/>
  <c r="A53" i="17"/>
  <c r="AC52" i="17"/>
  <c r="AB52" i="17"/>
  <c r="U52" i="17"/>
  <c r="S52" i="17"/>
  <c r="R52" i="17"/>
  <c r="Q52" i="17"/>
  <c r="P52" i="17"/>
  <c r="I52" i="17"/>
  <c r="H52" i="17"/>
  <c r="F52" i="17"/>
  <c r="D52" i="17"/>
  <c r="B52" i="17"/>
  <c r="A52" i="17"/>
  <c r="AC51" i="17"/>
  <c r="AB51" i="17"/>
  <c r="U51" i="17"/>
  <c r="S51" i="17"/>
  <c r="R51" i="17"/>
  <c r="Q51" i="17"/>
  <c r="P51" i="17"/>
  <c r="I51" i="17"/>
  <c r="H51" i="17"/>
  <c r="F51" i="17"/>
  <c r="D51" i="17"/>
  <c r="B51" i="17"/>
  <c r="A51" i="17"/>
  <c r="AC50" i="17"/>
  <c r="AB50" i="17"/>
  <c r="U50" i="17"/>
  <c r="S50" i="17"/>
  <c r="R50" i="17"/>
  <c r="Q50" i="17"/>
  <c r="P50" i="17"/>
  <c r="I50" i="17"/>
  <c r="H50" i="17"/>
  <c r="F50" i="17"/>
  <c r="D50" i="17"/>
  <c r="B50" i="17"/>
  <c r="A50" i="17"/>
  <c r="AC49" i="17"/>
  <c r="AB49" i="17"/>
  <c r="U49" i="17"/>
  <c r="S49" i="17"/>
  <c r="R49" i="17"/>
  <c r="Q49" i="17"/>
  <c r="P49" i="17"/>
  <c r="I49" i="17"/>
  <c r="H49" i="17"/>
  <c r="F49" i="17"/>
  <c r="D49" i="17"/>
  <c r="B49" i="17"/>
  <c r="A49" i="17"/>
  <c r="AC48" i="17"/>
  <c r="AB48" i="17"/>
  <c r="U48" i="17"/>
  <c r="S48" i="17"/>
  <c r="R48" i="17"/>
  <c r="Q48" i="17"/>
  <c r="P48" i="17"/>
  <c r="I48" i="17"/>
  <c r="H48" i="17"/>
  <c r="F48" i="17"/>
  <c r="D48" i="17"/>
  <c r="B48" i="17"/>
  <c r="A48" i="17"/>
  <c r="AC47" i="17"/>
  <c r="AB47" i="17"/>
  <c r="U47" i="17"/>
  <c r="S47" i="17"/>
  <c r="R47" i="17"/>
  <c r="Q47" i="17"/>
  <c r="P47" i="17"/>
  <c r="I47" i="17"/>
  <c r="H47" i="17"/>
  <c r="F47" i="17"/>
  <c r="D47" i="17"/>
  <c r="B47" i="17"/>
  <c r="A47" i="17"/>
  <c r="AC46" i="17"/>
  <c r="AB46" i="17"/>
  <c r="U46" i="17"/>
  <c r="S46" i="17"/>
  <c r="R46" i="17"/>
  <c r="Q46" i="17"/>
  <c r="P46" i="17"/>
  <c r="I46" i="17"/>
  <c r="H46" i="17"/>
  <c r="F46" i="17"/>
  <c r="D46" i="17"/>
  <c r="B46" i="17"/>
  <c r="A46" i="17"/>
  <c r="AC45" i="17"/>
  <c r="AB45" i="17"/>
  <c r="U45" i="17"/>
  <c r="S45" i="17"/>
  <c r="R45" i="17"/>
  <c r="Q45" i="17"/>
  <c r="P45" i="17"/>
  <c r="I45" i="17"/>
  <c r="H45" i="17"/>
  <c r="F45" i="17"/>
  <c r="D45" i="17"/>
  <c r="B45" i="17"/>
  <c r="A45" i="17"/>
  <c r="AC44" i="17"/>
  <c r="AB44" i="17"/>
  <c r="U44" i="17"/>
  <c r="S44" i="17"/>
  <c r="R44" i="17"/>
  <c r="Q44" i="17"/>
  <c r="P44" i="17"/>
  <c r="I44" i="17"/>
  <c r="H44" i="17"/>
  <c r="F44" i="17"/>
  <c r="D44" i="17"/>
  <c r="B44" i="17"/>
  <c r="A44" i="17"/>
  <c r="AC43" i="17"/>
  <c r="AB43" i="17"/>
  <c r="U43" i="17"/>
  <c r="S43" i="17"/>
  <c r="R43" i="17"/>
  <c r="Q43" i="17"/>
  <c r="P43" i="17"/>
  <c r="I43" i="17"/>
  <c r="H43" i="17"/>
  <c r="F43" i="17"/>
  <c r="D43" i="17"/>
  <c r="B43" i="17"/>
  <c r="A43" i="17"/>
  <c r="AC42" i="17"/>
  <c r="AB42" i="17"/>
  <c r="U42" i="17"/>
  <c r="S42" i="17"/>
  <c r="R42" i="17"/>
  <c r="Q42" i="17"/>
  <c r="P42" i="17"/>
  <c r="I42" i="17"/>
  <c r="H42" i="17"/>
  <c r="F42" i="17"/>
  <c r="D42" i="17"/>
  <c r="B42" i="17"/>
  <c r="A42" i="17"/>
  <c r="AC41" i="17"/>
  <c r="AB41" i="17"/>
  <c r="U41" i="17"/>
  <c r="S41" i="17"/>
  <c r="R41" i="17"/>
  <c r="Q41" i="17"/>
  <c r="P41" i="17"/>
  <c r="I41" i="17"/>
  <c r="H41" i="17"/>
  <c r="F41" i="17"/>
  <c r="D41" i="17"/>
  <c r="B41" i="17"/>
  <c r="A41" i="17"/>
  <c r="AC40" i="17"/>
  <c r="AB40" i="17"/>
  <c r="U40" i="17"/>
  <c r="S40" i="17"/>
  <c r="R40" i="17"/>
  <c r="Q40" i="17"/>
  <c r="P40" i="17"/>
  <c r="I40" i="17"/>
  <c r="H40" i="17"/>
  <c r="D40" i="17"/>
  <c r="B40" i="17"/>
  <c r="A40" i="17"/>
  <c r="AC39" i="17"/>
  <c r="AB39" i="17"/>
  <c r="U39" i="17"/>
  <c r="S39" i="17"/>
  <c r="R39" i="17"/>
  <c r="Q39" i="17"/>
  <c r="P39" i="17"/>
  <c r="I39" i="17"/>
  <c r="H39" i="17"/>
  <c r="F39" i="17"/>
  <c r="D39" i="17"/>
  <c r="AC32" i="17"/>
  <c r="AB32" i="17"/>
  <c r="U32" i="17"/>
  <c r="S32" i="17"/>
  <c r="R32" i="17"/>
  <c r="Q32" i="17"/>
  <c r="P32" i="17"/>
  <c r="I32" i="17"/>
  <c r="H32" i="17"/>
  <c r="F32" i="17"/>
  <c r="D32" i="17"/>
  <c r="AC31" i="17"/>
  <c r="AB31" i="17"/>
  <c r="U31" i="17"/>
  <c r="S31" i="17"/>
  <c r="R31" i="17"/>
  <c r="Q31" i="17"/>
  <c r="P31" i="17"/>
  <c r="I31" i="17"/>
  <c r="H31" i="17"/>
  <c r="F31" i="17"/>
  <c r="D31" i="17"/>
  <c r="AC30" i="17"/>
  <c r="AB30" i="17"/>
  <c r="U30" i="17"/>
  <c r="S30" i="17"/>
  <c r="R30" i="17"/>
  <c r="Q30" i="17"/>
  <c r="P30" i="17"/>
  <c r="I30" i="17"/>
  <c r="H30" i="17"/>
  <c r="F30" i="17"/>
  <c r="D30" i="17"/>
  <c r="AC29" i="17"/>
  <c r="AB29" i="17"/>
  <c r="U29" i="17"/>
  <c r="S29" i="17"/>
  <c r="R29" i="17"/>
  <c r="Q29" i="17"/>
  <c r="P29" i="17"/>
  <c r="I29" i="17"/>
  <c r="H29" i="17"/>
  <c r="F29" i="17"/>
  <c r="D29" i="17"/>
  <c r="AC28" i="17"/>
  <c r="AB28" i="17"/>
  <c r="U28" i="17"/>
  <c r="S28" i="17"/>
  <c r="R28" i="17"/>
  <c r="Q28" i="17"/>
  <c r="P28" i="17"/>
  <c r="I28" i="17"/>
  <c r="H28" i="17"/>
  <c r="F28" i="17"/>
  <c r="D28" i="17"/>
  <c r="AC27" i="17"/>
  <c r="AB27" i="17"/>
  <c r="U27" i="17"/>
  <c r="S27" i="17"/>
  <c r="R27" i="17"/>
  <c r="Q27" i="17"/>
  <c r="P27" i="17"/>
  <c r="I27" i="17"/>
  <c r="H27" i="17"/>
  <c r="F27" i="17"/>
  <c r="D27" i="17"/>
  <c r="AC26" i="17"/>
  <c r="AB26" i="17"/>
  <c r="U26" i="17"/>
  <c r="S26" i="17"/>
  <c r="R26" i="17"/>
  <c r="Q26" i="17"/>
  <c r="P26" i="17"/>
  <c r="I26" i="17"/>
  <c r="H26" i="17"/>
  <c r="F26" i="17"/>
  <c r="D26" i="17"/>
  <c r="AC25" i="17"/>
  <c r="AB25" i="17"/>
  <c r="U25" i="17"/>
  <c r="S25" i="17"/>
  <c r="R25" i="17"/>
  <c r="Q25" i="17"/>
  <c r="P25" i="17"/>
  <c r="I25" i="17"/>
  <c r="H25" i="17"/>
  <c r="F25" i="17"/>
  <c r="D25" i="17"/>
  <c r="AC24" i="17"/>
  <c r="AB24" i="17"/>
  <c r="U24" i="17"/>
  <c r="S24" i="17"/>
  <c r="R24" i="17"/>
  <c r="Q24" i="17"/>
  <c r="P24" i="17"/>
  <c r="I24" i="17"/>
  <c r="H24" i="17"/>
  <c r="F24" i="17"/>
  <c r="D24" i="17"/>
  <c r="AC23" i="17"/>
  <c r="AB23" i="17"/>
  <c r="U23" i="17"/>
  <c r="S23" i="17"/>
  <c r="R23" i="17"/>
  <c r="Q23" i="17"/>
  <c r="P23" i="17"/>
  <c r="I23" i="17"/>
  <c r="H23" i="17"/>
  <c r="F23" i="17"/>
  <c r="D23" i="17"/>
  <c r="AC22" i="17"/>
  <c r="AB22" i="17"/>
  <c r="U22" i="17"/>
  <c r="S22" i="17"/>
  <c r="R22" i="17"/>
  <c r="Q22" i="17"/>
  <c r="P22" i="17"/>
  <c r="I22" i="17"/>
  <c r="H22" i="17"/>
  <c r="F22" i="17"/>
  <c r="D22" i="17"/>
  <c r="AC21" i="17"/>
  <c r="AB21" i="17"/>
  <c r="U21" i="17"/>
  <c r="S21" i="17"/>
  <c r="R21" i="17"/>
  <c r="Q21" i="17"/>
  <c r="P21" i="17"/>
  <c r="I21" i="17"/>
  <c r="H21" i="17"/>
  <c r="F21" i="17"/>
  <c r="D21" i="17"/>
  <c r="AC20" i="17"/>
  <c r="AB20" i="17"/>
  <c r="U20" i="17"/>
  <c r="S20" i="17"/>
  <c r="R20" i="17"/>
  <c r="Q20" i="17"/>
  <c r="P20" i="17"/>
  <c r="I20" i="17"/>
  <c r="H20" i="17"/>
  <c r="F20" i="17"/>
  <c r="D20" i="17"/>
  <c r="AC19" i="17"/>
  <c r="AB19" i="17"/>
  <c r="U19" i="17"/>
  <c r="S19" i="17"/>
  <c r="R19" i="17"/>
  <c r="Q19" i="17"/>
  <c r="P19" i="17"/>
  <c r="I19" i="17"/>
  <c r="H19" i="17"/>
  <c r="F19" i="17"/>
  <c r="D19" i="17"/>
  <c r="AC18" i="17"/>
  <c r="AB18" i="17"/>
  <c r="U18" i="17"/>
  <c r="S18" i="17"/>
  <c r="R18" i="17"/>
  <c r="Q18" i="17"/>
  <c r="P18" i="17"/>
  <c r="I18" i="17"/>
  <c r="H18" i="17"/>
  <c r="F18" i="17"/>
  <c r="D18" i="17"/>
  <c r="AC17" i="17"/>
  <c r="AB17" i="17"/>
  <c r="U17" i="17"/>
  <c r="S17" i="17"/>
  <c r="R17" i="17"/>
  <c r="Q17" i="17"/>
  <c r="P17" i="17"/>
  <c r="I17" i="17"/>
  <c r="H17" i="17"/>
  <c r="F17" i="17"/>
  <c r="D17" i="17"/>
  <c r="AC16" i="17"/>
  <c r="AB16" i="17"/>
  <c r="U16" i="17"/>
  <c r="S16" i="17"/>
  <c r="R16" i="17"/>
  <c r="Q16" i="17"/>
  <c r="P16" i="17"/>
  <c r="I16" i="17"/>
  <c r="H16" i="17"/>
  <c r="F16" i="17"/>
  <c r="D16" i="17"/>
  <c r="AC15" i="17"/>
  <c r="AB15" i="17"/>
  <c r="U15" i="17"/>
  <c r="S15" i="17"/>
  <c r="R15" i="17"/>
  <c r="Q15" i="17"/>
  <c r="P15" i="17"/>
  <c r="I15" i="17"/>
  <c r="H15" i="17"/>
  <c r="F15" i="17"/>
  <c r="D15" i="17"/>
  <c r="AC14" i="17"/>
  <c r="AB14" i="17"/>
  <c r="U14" i="17"/>
  <c r="S14" i="17"/>
  <c r="R14" i="17"/>
  <c r="Q14" i="17"/>
  <c r="P14" i="17"/>
  <c r="I14" i="17"/>
  <c r="H14" i="17"/>
  <c r="F14" i="17"/>
  <c r="D14" i="17"/>
  <c r="AC13" i="17"/>
  <c r="AB13" i="17"/>
  <c r="U13" i="17"/>
  <c r="S13" i="17"/>
  <c r="R13" i="17"/>
  <c r="Q13" i="17"/>
  <c r="P13" i="17"/>
  <c r="I13" i="17"/>
  <c r="H13" i="17"/>
  <c r="F13" i="17"/>
  <c r="D13" i="17"/>
  <c r="AC12" i="17"/>
  <c r="AB12" i="17"/>
  <c r="U12" i="17"/>
  <c r="S12" i="17"/>
  <c r="R12" i="17"/>
  <c r="Q12" i="17"/>
  <c r="P12" i="17"/>
  <c r="I12" i="17"/>
  <c r="H12" i="17"/>
  <c r="F12" i="17"/>
  <c r="D12" i="17"/>
  <c r="AC11" i="17"/>
  <c r="AB11" i="17"/>
  <c r="U11" i="17"/>
  <c r="S11" i="17"/>
  <c r="R11" i="17"/>
  <c r="Q11" i="17"/>
  <c r="P11" i="17"/>
  <c r="I11" i="17"/>
  <c r="H11" i="17"/>
  <c r="F11" i="17"/>
  <c r="D11" i="17"/>
  <c r="AC10" i="17"/>
  <c r="AB10" i="17"/>
  <c r="U10" i="17"/>
  <c r="S10" i="17"/>
  <c r="R10" i="17"/>
  <c r="Q10" i="17"/>
  <c r="P10" i="17"/>
  <c r="I10" i="17"/>
  <c r="H10" i="17"/>
  <c r="F10" i="17"/>
  <c r="D10" i="17"/>
  <c r="AC9" i="17"/>
  <c r="AB9" i="17"/>
  <c r="U9" i="17"/>
  <c r="S9" i="17"/>
  <c r="R9" i="17"/>
  <c r="Q9" i="17"/>
  <c r="P9" i="17"/>
  <c r="I9" i="17"/>
  <c r="H9" i="17"/>
  <c r="F9" i="17"/>
  <c r="D9" i="17"/>
  <c r="AC8" i="17"/>
  <c r="AB8" i="17"/>
  <c r="U8" i="17"/>
  <c r="S8" i="17"/>
  <c r="R8" i="17"/>
  <c r="Q8" i="17"/>
  <c r="P8" i="17"/>
  <c r="I8" i="17"/>
  <c r="H8" i="17"/>
  <c r="F8" i="17"/>
  <c r="D8" i="17"/>
  <c r="AC7" i="17"/>
  <c r="AB7" i="17"/>
  <c r="U7" i="17"/>
  <c r="S7" i="17"/>
  <c r="R7" i="17"/>
  <c r="Q7" i="17"/>
  <c r="P7" i="17"/>
  <c r="I7" i="17"/>
  <c r="H7" i="17"/>
  <c r="F7" i="17"/>
  <c r="D7" i="17"/>
  <c r="AC6" i="17"/>
  <c r="AB6" i="17"/>
  <c r="U6" i="17"/>
  <c r="S6" i="17"/>
  <c r="R6" i="17"/>
  <c r="Q6" i="17"/>
  <c r="P6" i="17"/>
  <c r="I6" i="17"/>
  <c r="H6" i="17"/>
  <c r="F6" i="17"/>
  <c r="D6" i="17"/>
  <c r="AC5" i="17"/>
  <c r="AB5" i="17"/>
  <c r="U5" i="17"/>
  <c r="S5" i="17"/>
  <c r="R5" i="17"/>
  <c r="Q5" i="17"/>
  <c r="P5" i="17"/>
  <c r="I5" i="17"/>
  <c r="H5" i="17"/>
  <c r="F5" i="17"/>
  <c r="D5" i="17"/>
  <c r="U4" i="17"/>
  <c r="S4" i="17"/>
  <c r="R4" i="17"/>
  <c r="Q4" i="17"/>
  <c r="P4" i="17"/>
  <c r="I4" i="17"/>
  <c r="H4" i="17"/>
  <c r="D4" i="17"/>
  <c r="U3" i="17"/>
  <c r="S3" i="17"/>
  <c r="R3" i="17"/>
  <c r="Q3" i="17"/>
  <c r="P3" i="17"/>
  <c r="I3" i="17"/>
  <c r="H3" i="17"/>
  <c r="F3" i="17"/>
  <c r="D3" i="17"/>
  <c r="E1" i="17"/>
  <c r="O501" i="4"/>
  <c r="N501" i="4"/>
  <c r="M501" i="4"/>
  <c r="F501" i="4"/>
  <c r="D501" i="4"/>
  <c r="C501" i="4"/>
  <c r="B501" i="4"/>
  <c r="A501" i="4"/>
  <c r="O500" i="4"/>
  <c r="N500" i="4"/>
  <c r="M500" i="4"/>
  <c r="F500" i="4"/>
  <c r="D500" i="4"/>
  <c r="C500" i="4"/>
  <c r="B500" i="4"/>
  <c r="A500" i="4"/>
  <c r="O499" i="4"/>
  <c r="N499" i="4"/>
  <c r="M499" i="4"/>
  <c r="F499" i="4"/>
  <c r="D499" i="4"/>
  <c r="C499" i="4"/>
  <c r="B499" i="4"/>
  <c r="A499" i="4"/>
  <c r="O498" i="4"/>
  <c r="N498" i="4"/>
  <c r="M498" i="4"/>
  <c r="F498" i="4"/>
  <c r="D498" i="4"/>
  <c r="C498" i="4"/>
  <c r="B498" i="4"/>
  <c r="A498" i="4"/>
  <c r="O497" i="4"/>
  <c r="N497" i="4"/>
  <c r="M497" i="4"/>
  <c r="F497" i="4"/>
  <c r="D497" i="4"/>
  <c r="C497" i="4"/>
  <c r="B497" i="4"/>
  <c r="A497" i="4"/>
  <c r="O496" i="4"/>
  <c r="N496" i="4"/>
  <c r="M496" i="4"/>
  <c r="F496" i="4"/>
  <c r="D496" i="4"/>
  <c r="C496" i="4"/>
  <c r="B496" i="4"/>
  <c r="A496" i="4"/>
  <c r="O495" i="4"/>
  <c r="N495" i="4"/>
  <c r="M495" i="4"/>
  <c r="F495" i="4"/>
  <c r="D495" i="4"/>
  <c r="C495" i="4"/>
  <c r="B495" i="4"/>
  <c r="A495" i="4"/>
  <c r="O494" i="4"/>
  <c r="N494" i="4"/>
  <c r="M494" i="4"/>
  <c r="F494" i="4"/>
  <c r="D494" i="4"/>
  <c r="C494" i="4"/>
  <c r="B494" i="4"/>
  <c r="A494" i="4"/>
  <c r="O493" i="4"/>
  <c r="N493" i="4"/>
  <c r="M493" i="4"/>
  <c r="F493" i="4"/>
  <c r="D493" i="4"/>
  <c r="C493" i="4"/>
  <c r="B493" i="4"/>
  <c r="A493" i="4"/>
  <c r="O492" i="4"/>
  <c r="N492" i="4"/>
  <c r="M492" i="4"/>
  <c r="F492" i="4"/>
  <c r="D492" i="4"/>
  <c r="C492" i="4"/>
  <c r="B492" i="4"/>
  <c r="A492" i="4"/>
  <c r="O491" i="4"/>
  <c r="N491" i="4"/>
  <c r="M491" i="4"/>
  <c r="F491" i="4"/>
  <c r="D491" i="4"/>
  <c r="C491" i="4"/>
  <c r="B491" i="4"/>
  <c r="A491" i="4"/>
  <c r="O490" i="4"/>
  <c r="N490" i="4"/>
  <c r="M490" i="4"/>
  <c r="F490" i="4"/>
  <c r="D490" i="4"/>
  <c r="C490" i="4"/>
  <c r="B490" i="4"/>
  <c r="A490" i="4"/>
  <c r="O489" i="4"/>
  <c r="N489" i="4"/>
  <c r="M489" i="4"/>
  <c r="F489" i="4"/>
  <c r="D489" i="4"/>
  <c r="C489" i="4"/>
  <c r="B489" i="4"/>
  <c r="A489" i="4"/>
  <c r="O488" i="4"/>
  <c r="N488" i="4"/>
  <c r="M488" i="4"/>
  <c r="F488" i="4"/>
  <c r="D488" i="4"/>
  <c r="C488" i="4"/>
  <c r="B488" i="4"/>
  <c r="A488" i="4"/>
  <c r="O487" i="4"/>
  <c r="N487" i="4"/>
  <c r="M487" i="4"/>
  <c r="F487" i="4"/>
  <c r="D487" i="4"/>
  <c r="C487" i="4"/>
  <c r="B487" i="4"/>
  <c r="A487" i="4"/>
  <c r="O486" i="4"/>
  <c r="N486" i="4"/>
  <c r="M486" i="4"/>
  <c r="F486" i="4"/>
  <c r="D486" i="4"/>
  <c r="C486" i="4"/>
  <c r="B486" i="4"/>
  <c r="A486" i="4"/>
  <c r="O485" i="4"/>
  <c r="N485" i="4"/>
  <c r="M485" i="4"/>
  <c r="F485" i="4"/>
  <c r="D485" i="4"/>
  <c r="C485" i="4"/>
  <c r="B485" i="4"/>
  <c r="A485" i="4"/>
  <c r="O484" i="4"/>
  <c r="N484" i="4"/>
  <c r="M484" i="4"/>
  <c r="F484" i="4"/>
  <c r="D484" i="4"/>
  <c r="C484" i="4"/>
  <c r="B484" i="4"/>
  <c r="A484" i="4"/>
  <c r="O483" i="4"/>
  <c r="N483" i="4"/>
  <c r="M483" i="4"/>
  <c r="F483" i="4"/>
  <c r="D483" i="4"/>
  <c r="C483" i="4"/>
  <c r="B483" i="4"/>
  <c r="A483" i="4"/>
  <c r="O482" i="4"/>
  <c r="N482" i="4"/>
  <c r="M482" i="4"/>
  <c r="F482" i="4"/>
  <c r="D482" i="4"/>
  <c r="C482" i="4"/>
  <c r="B482" i="4"/>
  <c r="A482" i="4"/>
  <c r="O481" i="4"/>
  <c r="N481" i="4"/>
  <c r="M481" i="4"/>
  <c r="F481" i="4"/>
  <c r="D481" i="4"/>
  <c r="C481" i="4"/>
  <c r="B481" i="4"/>
  <c r="A481" i="4"/>
  <c r="O480" i="4"/>
  <c r="N480" i="4"/>
  <c r="M480" i="4"/>
  <c r="F480" i="4"/>
  <c r="D480" i="4"/>
  <c r="C480" i="4"/>
  <c r="B480" i="4"/>
  <c r="A480" i="4"/>
  <c r="O479" i="4"/>
  <c r="N479" i="4"/>
  <c r="M479" i="4"/>
  <c r="F479" i="4"/>
  <c r="D479" i="4"/>
  <c r="C479" i="4"/>
  <c r="B479" i="4"/>
  <c r="A479" i="4"/>
  <c r="O478" i="4"/>
  <c r="N478" i="4"/>
  <c r="M478" i="4"/>
  <c r="F478" i="4"/>
  <c r="D478" i="4"/>
  <c r="C478" i="4"/>
  <c r="B478" i="4"/>
  <c r="A478" i="4"/>
  <c r="O477" i="4"/>
  <c r="N477" i="4"/>
  <c r="M477" i="4"/>
  <c r="F477" i="4"/>
  <c r="D477" i="4"/>
  <c r="C477" i="4"/>
  <c r="B477" i="4"/>
  <c r="A477" i="4"/>
  <c r="O476" i="4"/>
  <c r="N476" i="4"/>
  <c r="M476" i="4"/>
  <c r="F476" i="4"/>
  <c r="D476" i="4"/>
  <c r="C476" i="4"/>
  <c r="B476" i="4"/>
  <c r="A476" i="4"/>
  <c r="O475" i="4"/>
  <c r="N475" i="4"/>
  <c r="M475" i="4"/>
  <c r="F475" i="4"/>
  <c r="D475" i="4"/>
  <c r="C475" i="4"/>
  <c r="B475" i="4"/>
  <c r="A475" i="4"/>
  <c r="O474" i="4"/>
  <c r="N474" i="4"/>
  <c r="M474" i="4"/>
  <c r="F474" i="4"/>
  <c r="D474" i="4"/>
  <c r="C474" i="4"/>
  <c r="B474" i="4"/>
  <c r="A474" i="4"/>
  <c r="O473" i="4"/>
  <c r="N473" i="4"/>
  <c r="M473" i="4"/>
  <c r="F473" i="4"/>
  <c r="D473" i="4"/>
  <c r="C473" i="4"/>
  <c r="B473" i="4"/>
  <c r="A473" i="4"/>
  <c r="O472" i="4"/>
  <c r="N472" i="4"/>
  <c r="M472" i="4"/>
  <c r="F472" i="4"/>
  <c r="D472" i="4"/>
  <c r="C472" i="4"/>
  <c r="B472" i="4"/>
  <c r="A472" i="4"/>
  <c r="O471" i="4"/>
  <c r="N471" i="4"/>
  <c r="M471" i="4"/>
  <c r="F471" i="4"/>
  <c r="D471" i="4"/>
  <c r="C471" i="4"/>
  <c r="B471" i="4"/>
  <c r="A471" i="4"/>
  <c r="O470" i="4"/>
  <c r="N470" i="4"/>
  <c r="M470" i="4"/>
  <c r="F470" i="4"/>
  <c r="D470" i="4"/>
  <c r="C470" i="4"/>
  <c r="B470" i="4"/>
  <c r="A470" i="4"/>
  <c r="O469" i="4"/>
  <c r="N469" i="4"/>
  <c r="M469" i="4"/>
  <c r="F469" i="4"/>
  <c r="D469" i="4"/>
  <c r="C469" i="4"/>
  <c r="B469" i="4"/>
  <c r="A469" i="4"/>
  <c r="O468" i="4"/>
  <c r="N468" i="4"/>
  <c r="M468" i="4"/>
  <c r="F468" i="4"/>
  <c r="D468" i="4"/>
  <c r="C468" i="4"/>
  <c r="B468" i="4"/>
  <c r="A468" i="4"/>
  <c r="O467" i="4"/>
  <c r="N467" i="4"/>
  <c r="M467" i="4"/>
  <c r="F467" i="4"/>
  <c r="D467" i="4"/>
  <c r="C467" i="4"/>
  <c r="B467" i="4"/>
  <c r="A467" i="4"/>
  <c r="O466" i="4"/>
  <c r="N466" i="4"/>
  <c r="M466" i="4"/>
  <c r="F466" i="4"/>
  <c r="D466" i="4"/>
  <c r="C466" i="4"/>
  <c r="B466" i="4"/>
  <c r="A466" i="4"/>
  <c r="O465" i="4"/>
  <c r="N465" i="4"/>
  <c r="M465" i="4"/>
  <c r="F465" i="4"/>
  <c r="D465" i="4"/>
  <c r="C465" i="4"/>
  <c r="B465" i="4"/>
  <c r="A465" i="4"/>
  <c r="O464" i="4"/>
  <c r="N464" i="4"/>
  <c r="M464" i="4"/>
  <c r="F464" i="4"/>
  <c r="D464" i="4"/>
  <c r="C464" i="4"/>
  <c r="B464" i="4"/>
  <c r="A464" i="4"/>
  <c r="O463" i="4"/>
  <c r="N463" i="4"/>
  <c r="M463" i="4"/>
  <c r="F463" i="4"/>
  <c r="D463" i="4"/>
  <c r="C463" i="4"/>
  <c r="B463" i="4"/>
  <c r="A463" i="4"/>
  <c r="O462" i="4"/>
  <c r="N462" i="4"/>
  <c r="M462" i="4"/>
  <c r="F462" i="4"/>
  <c r="D462" i="4"/>
  <c r="C462" i="4"/>
  <c r="B462" i="4"/>
  <c r="A462" i="4"/>
  <c r="O461" i="4"/>
  <c r="N461" i="4"/>
  <c r="M461" i="4"/>
  <c r="F461" i="4"/>
  <c r="D461" i="4"/>
  <c r="C461" i="4"/>
  <c r="B461" i="4"/>
  <c r="A461" i="4"/>
  <c r="O460" i="4"/>
  <c r="N460" i="4"/>
  <c r="M460" i="4"/>
  <c r="F460" i="4"/>
  <c r="D460" i="4"/>
  <c r="C460" i="4"/>
  <c r="B460" i="4"/>
  <c r="A460" i="4"/>
  <c r="O459" i="4"/>
  <c r="N459" i="4"/>
  <c r="M459" i="4"/>
  <c r="F459" i="4"/>
  <c r="D459" i="4"/>
  <c r="C459" i="4"/>
  <c r="B459" i="4"/>
  <c r="A459" i="4"/>
  <c r="O458" i="4"/>
  <c r="N458" i="4"/>
  <c r="M458" i="4"/>
  <c r="F458" i="4"/>
  <c r="D458" i="4"/>
  <c r="C458" i="4"/>
  <c r="B458" i="4"/>
  <c r="A458" i="4"/>
  <c r="O457" i="4"/>
  <c r="N457" i="4"/>
  <c r="M457" i="4"/>
  <c r="F457" i="4"/>
  <c r="D457" i="4"/>
  <c r="C457" i="4"/>
  <c r="B457" i="4"/>
  <c r="A457" i="4"/>
  <c r="O456" i="4"/>
  <c r="N456" i="4"/>
  <c r="M456" i="4"/>
  <c r="F456" i="4"/>
  <c r="D456" i="4"/>
  <c r="C456" i="4"/>
  <c r="B456" i="4"/>
  <c r="A456" i="4"/>
  <c r="O455" i="4"/>
  <c r="N455" i="4"/>
  <c r="M455" i="4"/>
  <c r="F455" i="4"/>
  <c r="D455" i="4"/>
  <c r="C455" i="4"/>
  <c r="B455" i="4"/>
  <c r="A455" i="4"/>
  <c r="O454" i="4"/>
  <c r="N454" i="4"/>
  <c r="M454" i="4"/>
  <c r="F454" i="4"/>
  <c r="D454" i="4"/>
  <c r="C454" i="4"/>
  <c r="B454" i="4"/>
  <c r="A454" i="4"/>
  <c r="O453" i="4"/>
  <c r="N453" i="4"/>
  <c r="M453" i="4"/>
  <c r="F453" i="4"/>
  <c r="D453" i="4"/>
  <c r="C453" i="4"/>
  <c r="B453" i="4"/>
  <c r="A453" i="4"/>
  <c r="O452" i="4"/>
  <c r="N452" i="4"/>
  <c r="M452" i="4"/>
  <c r="F452" i="4"/>
  <c r="D452" i="4"/>
  <c r="C452" i="4"/>
  <c r="B452" i="4"/>
  <c r="A452" i="4"/>
  <c r="O451" i="4"/>
  <c r="N451" i="4"/>
  <c r="M451" i="4"/>
  <c r="F451" i="4"/>
  <c r="D451" i="4"/>
  <c r="C451" i="4"/>
  <c r="B451" i="4"/>
  <c r="A451" i="4"/>
  <c r="O450" i="4"/>
  <c r="N450" i="4"/>
  <c r="M450" i="4"/>
  <c r="F450" i="4"/>
  <c r="D450" i="4"/>
  <c r="C450" i="4"/>
  <c r="B450" i="4"/>
  <c r="A450" i="4"/>
  <c r="O449" i="4"/>
  <c r="N449" i="4"/>
  <c r="M449" i="4"/>
  <c r="F449" i="4"/>
  <c r="D449" i="4"/>
  <c r="C449" i="4"/>
  <c r="B449" i="4"/>
  <c r="A449" i="4"/>
  <c r="O448" i="4"/>
  <c r="N448" i="4"/>
  <c r="M448" i="4"/>
  <c r="F448" i="4"/>
  <c r="D448" i="4"/>
  <c r="C448" i="4"/>
  <c r="B448" i="4"/>
  <c r="A448" i="4"/>
  <c r="O447" i="4"/>
  <c r="N447" i="4"/>
  <c r="M447" i="4"/>
  <c r="F447" i="4"/>
  <c r="D447" i="4"/>
  <c r="C447" i="4"/>
  <c r="B447" i="4"/>
  <c r="A447" i="4"/>
  <c r="O446" i="4"/>
  <c r="N446" i="4"/>
  <c r="M446" i="4"/>
  <c r="F446" i="4"/>
  <c r="D446" i="4"/>
  <c r="C446" i="4"/>
  <c r="B446" i="4"/>
  <c r="A446" i="4"/>
  <c r="O445" i="4"/>
  <c r="N445" i="4"/>
  <c r="M445" i="4"/>
  <c r="F445" i="4"/>
  <c r="D445" i="4"/>
  <c r="C445" i="4"/>
  <c r="B445" i="4"/>
  <c r="A445" i="4"/>
  <c r="O444" i="4"/>
  <c r="N444" i="4"/>
  <c r="M444" i="4"/>
  <c r="F444" i="4"/>
  <c r="D444" i="4"/>
  <c r="C444" i="4"/>
  <c r="B444" i="4"/>
  <c r="A444" i="4"/>
  <c r="O443" i="4"/>
  <c r="N443" i="4"/>
  <c r="M443" i="4"/>
  <c r="F443" i="4"/>
  <c r="D443" i="4"/>
  <c r="C443" i="4"/>
  <c r="B443" i="4"/>
  <c r="A443" i="4"/>
  <c r="O442" i="4"/>
  <c r="N442" i="4"/>
  <c r="M442" i="4"/>
  <c r="F442" i="4"/>
  <c r="D442" i="4"/>
  <c r="C442" i="4"/>
  <c r="B442" i="4"/>
  <c r="A442" i="4"/>
  <c r="O441" i="4"/>
  <c r="N441" i="4"/>
  <c r="M441" i="4"/>
  <c r="F441" i="4"/>
  <c r="D441" i="4"/>
  <c r="C441" i="4"/>
  <c r="B441" i="4"/>
  <c r="A441" i="4"/>
  <c r="O440" i="4"/>
  <c r="N440" i="4"/>
  <c r="M440" i="4"/>
  <c r="F440" i="4"/>
  <c r="D440" i="4"/>
  <c r="C440" i="4"/>
  <c r="B440" i="4"/>
  <c r="A440" i="4"/>
  <c r="O439" i="4"/>
  <c r="N439" i="4"/>
  <c r="M439" i="4"/>
  <c r="F439" i="4"/>
  <c r="D439" i="4"/>
  <c r="C439" i="4"/>
  <c r="B439" i="4"/>
  <c r="A439" i="4"/>
  <c r="O438" i="4"/>
  <c r="N438" i="4"/>
  <c r="M438" i="4"/>
  <c r="F438" i="4"/>
  <c r="D438" i="4"/>
  <c r="C438" i="4"/>
  <c r="B438" i="4"/>
  <c r="A438" i="4"/>
  <c r="O437" i="4"/>
  <c r="N437" i="4"/>
  <c r="M437" i="4"/>
  <c r="F437" i="4"/>
  <c r="D437" i="4"/>
  <c r="C437" i="4"/>
  <c r="B437" i="4"/>
  <c r="A437" i="4"/>
  <c r="O436" i="4"/>
  <c r="N436" i="4"/>
  <c r="M436" i="4"/>
  <c r="F436" i="4"/>
  <c r="D436" i="4"/>
  <c r="C436" i="4"/>
  <c r="B436" i="4"/>
  <c r="A436" i="4"/>
  <c r="O435" i="4"/>
  <c r="N435" i="4"/>
  <c r="M435" i="4"/>
  <c r="F435" i="4"/>
  <c r="D435" i="4"/>
  <c r="C435" i="4"/>
  <c r="B435" i="4"/>
  <c r="A435" i="4"/>
  <c r="O434" i="4"/>
  <c r="N434" i="4"/>
  <c r="M434" i="4"/>
  <c r="F434" i="4"/>
  <c r="D434" i="4"/>
  <c r="C434" i="4"/>
  <c r="B434" i="4"/>
  <c r="A434" i="4"/>
  <c r="O433" i="4"/>
  <c r="N433" i="4"/>
  <c r="M433" i="4"/>
  <c r="F433" i="4"/>
  <c r="D433" i="4"/>
  <c r="C433" i="4"/>
  <c r="B433" i="4"/>
  <c r="A433" i="4"/>
  <c r="O432" i="4"/>
  <c r="N432" i="4"/>
  <c r="M432" i="4"/>
  <c r="F432" i="4"/>
  <c r="D432" i="4"/>
  <c r="C432" i="4"/>
  <c r="B432" i="4"/>
  <c r="A432" i="4"/>
  <c r="O431" i="4"/>
  <c r="N431" i="4"/>
  <c r="M431" i="4"/>
  <c r="F431" i="4"/>
  <c r="D431" i="4"/>
  <c r="C431" i="4"/>
  <c r="B431" i="4"/>
  <c r="A431" i="4"/>
  <c r="O430" i="4"/>
  <c r="N430" i="4"/>
  <c r="M430" i="4"/>
  <c r="F430" i="4"/>
  <c r="D430" i="4"/>
  <c r="C430" i="4"/>
  <c r="B430" i="4"/>
  <c r="A430" i="4"/>
  <c r="O429" i="4"/>
  <c r="N429" i="4"/>
  <c r="M429" i="4"/>
  <c r="F429" i="4"/>
  <c r="D429" i="4"/>
  <c r="C429" i="4"/>
  <c r="B429" i="4"/>
  <c r="A429" i="4"/>
  <c r="O428" i="4"/>
  <c r="N428" i="4"/>
  <c r="M428" i="4"/>
  <c r="F428" i="4"/>
  <c r="D428" i="4"/>
  <c r="C428" i="4"/>
  <c r="B428" i="4"/>
  <c r="A428" i="4"/>
  <c r="O427" i="4"/>
  <c r="N427" i="4"/>
  <c r="M427" i="4"/>
  <c r="F427" i="4"/>
  <c r="D427" i="4"/>
  <c r="C427" i="4"/>
  <c r="B427" i="4"/>
  <c r="A427" i="4"/>
  <c r="O426" i="4"/>
  <c r="N426" i="4"/>
  <c r="M426" i="4"/>
  <c r="F426" i="4"/>
  <c r="D426" i="4"/>
  <c r="C426" i="4"/>
  <c r="B426" i="4"/>
  <c r="A426" i="4"/>
  <c r="O425" i="4"/>
  <c r="N425" i="4"/>
  <c r="M425" i="4"/>
  <c r="F425" i="4"/>
  <c r="D425" i="4"/>
  <c r="C425" i="4"/>
  <c r="B425" i="4"/>
  <c r="A425" i="4"/>
  <c r="O424" i="4"/>
  <c r="N424" i="4"/>
  <c r="M424" i="4"/>
  <c r="F424" i="4"/>
  <c r="D424" i="4"/>
  <c r="C424" i="4"/>
  <c r="B424" i="4"/>
  <c r="A424" i="4"/>
  <c r="O423" i="4"/>
  <c r="N423" i="4"/>
  <c r="M423" i="4"/>
  <c r="F423" i="4"/>
  <c r="D423" i="4"/>
  <c r="C423" i="4"/>
  <c r="B423" i="4"/>
  <c r="A423" i="4"/>
  <c r="O422" i="4"/>
  <c r="N422" i="4"/>
  <c r="M422" i="4"/>
  <c r="F422" i="4"/>
  <c r="D422" i="4"/>
  <c r="C422" i="4"/>
  <c r="B422" i="4"/>
  <c r="A422" i="4"/>
  <c r="O421" i="4"/>
  <c r="N421" i="4"/>
  <c r="M421" i="4"/>
  <c r="F421" i="4"/>
  <c r="D421" i="4"/>
  <c r="C421" i="4"/>
  <c r="B421" i="4"/>
  <c r="A421" i="4"/>
  <c r="O420" i="4"/>
  <c r="N420" i="4"/>
  <c r="M420" i="4"/>
  <c r="F420" i="4"/>
  <c r="D420" i="4"/>
  <c r="C420" i="4"/>
  <c r="B420" i="4"/>
  <c r="A420" i="4"/>
  <c r="O419" i="4"/>
  <c r="N419" i="4"/>
  <c r="M419" i="4"/>
  <c r="F419" i="4"/>
  <c r="D419" i="4"/>
  <c r="C419" i="4"/>
  <c r="B419" i="4"/>
  <c r="A419" i="4"/>
  <c r="O418" i="4"/>
  <c r="N418" i="4"/>
  <c r="M418" i="4"/>
  <c r="F418" i="4"/>
  <c r="D418" i="4"/>
  <c r="C418" i="4"/>
  <c r="B418" i="4"/>
  <c r="A418" i="4"/>
  <c r="O417" i="4"/>
  <c r="N417" i="4"/>
  <c r="M417" i="4"/>
  <c r="F417" i="4"/>
  <c r="D417" i="4"/>
  <c r="C417" i="4"/>
  <c r="B417" i="4"/>
  <c r="A417" i="4"/>
  <c r="O416" i="4"/>
  <c r="N416" i="4"/>
  <c r="M416" i="4"/>
  <c r="F416" i="4"/>
  <c r="D416" i="4"/>
  <c r="C416" i="4"/>
  <c r="B416" i="4"/>
  <c r="A416" i="4"/>
  <c r="O415" i="4"/>
  <c r="N415" i="4"/>
  <c r="M415" i="4"/>
  <c r="F415" i="4"/>
  <c r="D415" i="4"/>
  <c r="C415" i="4"/>
  <c r="B415" i="4"/>
  <c r="A415" i="4"/>
  <c r="O414" i="4"/>
  <c r="N414" i="4"/>
  <c r="M414" i="4"/>
  <c r="F414" i="4"/>
  <c r="D414" i="4"/>
  <c r="C414" i="4"/>
  <c r="B414" i="4"/>
  <c r="A414" i="4"/>
  <c r="O413" i="4"/>
  <c r="N413" i="4"/>
  <c r="M413" i="4"/>
  <c r="F413" i="4"/>
  <c r="D413" i="4"/>
  <c r="C413" i="4"/>
  <c r="B413" i="4"/>
  <c r="A413" i="4"/>
  <c r="O412" i="4"/>
  <c r="N412" i="4"/>
  <c r="M412" i="4"/>
  <c r="F412" i="4"/>
  <c r="D412" i="4"/>
  <c r="C412" i="4"/>
  <c r="B412" i="4"/>
  <c r="A412" i="4"/>
  <c r="O411" i="4"/>
  <c r="N411" i="4"/>
  <c r="M411" i="4"/>
  <c r="F411" i="4"/>
  <c r="D411" i="4"/>
  <c r="C411" i="4"/>
  <c r="B411" i="4"/>
  <c r="A411" i="4"/>
  <c r="O410" i="4"/>
  <c r="N410" i="4"/>
  <c r="M410" i="4"/>
  <c r="F410" i="4"/>
  <c r="D410" i="4"/>
  <c r="C410" i="4"/>
  <c r="B410" i="4"/>
  <c r="A410" i="4"/>
  <c r="O409" i="4"/>
  <c r="N409" i="4"/>
  <c r="M409" i="4"/>
  <c r="F409" i="4"/>
  <c r="D409" i="4"/>
  <c r="C409" i="4"/>
  <c r="B409" i="4"/>
  <c r="A409" i="4"/>
  <c r="O408" i="4"/>
  <c r="N408" i="4"/>
  <c r="M408" i="4"/>
  <c r="F408" i="4"/>
  <c r="D408" i="4"/>
  <c r="C408" i="4"/>
  <c r="B408" i="4"/>
  <c r="A408" i="4"/>
  <c r="O407" i="4"/>
  <c r="N407" i="4"/>
  <c r="M407" i="4"/>
  <c r="F407" i="4"/>
  <c r="D407" i="4"/>
  <c r="C407" i="4"/>
  <c r="B407" i="4"/>
  <c r="A407" i="4"/>
  <c r="O406" i="4"/>
  <c r="N406" i="4"/>
  <c r="M406" i="4"/>
  <c r="F406" i="4"/>
  <c r="D406" i="4"/>
  <c r="C406" i="4"/>
  <c r="B406" i="4"/>
  <c r="A406" i="4"/>
  <c r="O405" i="4"/>
  <c r="N405" i="4"/>
  <c r="M405" i="4"/>
  <c r="F405" i="4"/>
  <c r="D405" i="4"/>
  <c r="C405" i="4"/>
  <c r="B405" i="4"/>
  <c r="A405" i="4"/>
  <c r="O404" i="4"/>
  <c r="N404" i="4"/>
  <c r="M404" i="4"/>
  <c r="F404" i="4"/>
  <c r="D404" i="4"/>
  <c r="C404" i="4"/>
  <c r="B404" i="4"/>
  <c r="A404" i="4"/>
  <c r="O403" i="4"/>
  <c r="N403" i="4"/>
  <c r="M403" i="4"/>
  <c r="F403" i="4"/>
  <c r="D403" i="4"/>
  <c r="C403" i="4"/>
  <c r="B403" i="4"/>
  <c r="A403" i="4"/>
  <c r="O402" i="4"/>
  <c r="N402" i="4"/>
  <c r="M402" i="4"/>
  <c r="F402" i="4"/>
  <c r="D402" i="4"/>
  <c r="C402" i="4"/>
  <c r="B402" i="4"/>
  <c r="A402" i="4"/>
  <c r="O401" i="4"/>
  <c r="N401" i="4"/>
  <c r="M401" i="4"/>
  <c r="F401" i="4"/>
  <c r="D401" i="4"/>
  <c r="C401" i="4"/>
  <c r="B401" i="4"/>
  <c r="A401" i="4"/>
  <c r="O400" i="4"/>
  <c r="N400" i="4"/>
  <c r="M400" i="4"/>
  <c r="F400" i="4"/>
  <c r="D400" i="4"/>
  <c r="C400" i="4"/>
  <c r="B400" i="4"/>
  <c r="A400" i="4"/>
  <c r="O399" i="4"/>
  <c r="N399" i="4"/>
  <c r="M399" i="4"/>
  <c r="F399" i="4"/>
  <c r="D399" i="4"/>
  <c r="C399" i="4"/>
  <c r="B399" i="4"/>
  <c r="A399" i="4"/>
  <c r="O398" i="4"/>
  <c r="N398" i="4"/>
  <c r="M398" i="4"/>
  <c r="F398" i="4"/>
  <c r="D398" i="4"/>
  <c r="C398" i="4"/>
  <c r="B398" i="4"/>
  <c r="A398" i="4"/>
  <c r="O397" i="4"/>
  <c r="N397" i="4"/>
  <c r="M397" i="4"/>
  <c r="F397" i="4"/>
  <c r="D397" i="4"/>
  <c r="C397" i="4"/>
  <c r="B397" i="4"/>
  <c r="A397" i="4"/>
  <c r="O396" i="4"/>
  <c r="N396" i="4"/>
  <c r="M396" i="4"/>
  <c r="F396" i="4"/>
  <c r="D396" i="4"/>
  <c r="C396" i="4"/>
  <c r="B396" i="4"/>
  <c r="A396" i="4"/>
  <c r="O395" i="4"/>
  <c r="N395" i="4"/>
  <c r="M395" i="4"/>
  <c r="F395" i="4"/>
  <c r="D395" i="4"/>
  <c r="C395" i="4"/>
  <c r="B395" i="4"/>
  <c r="A395" i="4"/>
  <c r="O394" i="4"/>
  <c r="N394" i="4"/>
  <c r="M394" i="4"/>
  <c r="F394" i="4"/>
  <c r="D394" i="4"/>
  <c r="C394" i="4"/>
  <c r="B394" i="4"/>
  <c r="A394" i="4"/>
  <c r="O393" i="4"/>
  <c r="N393" i="4"/>
  <c r="M393" i="4"/>
  <c r="F393" i="4"/>
  <c r="D393" i="4"/>
  <c r="C393" i="4"/>
  <c r="B393" i="4"/>
  <c r="A393" i="4"/>
  <c r="O392" i="4"/>
  <c r="N392" i="4"/>
  <c r="M392" i="4"/>
  <c r="F392" i="4"/>
  <c r="D392" i="4"/>
  <c r="C392" i="4"/>
  <c r="B392" i="4"/>
  <c r="A392" i="4"/>
  <c r="O391" i="4"/>
  <c r="N391" i="4"/>
  <c r="M391" i="4"/>
  <c r="F391" i="4"/>
  <c r="D391" i="4"/>
  <c r="C391" i="4"/>
  <c r="B391" i="4"/>
  <c r="A391" i="4"/>
  <c r="O390" i="4"/>
  <c r="N390" i="4"/>
  <c r="M390" i="4"/>
  <c r="F390" i="4"/>
  <c r="D390" i="4"/>
  <c r="C390" i="4"/>
  <c r="B390" i="4"/>
  <c r="A390" i="4"/>
  <c r="O389" i="4"/>
  <c r="N389" i="4"/>
  <c r="M389" i="4"/>
  <c r="F389" i="4"/>
  <c r="D389" i="4"/>
  <c r="C389" i="4"/>
  <c r="B389" i="4"/>
  <c r="A389" i="4"/>
  <c r="O388" i="4"/>
  <c r="N388" i="4"/>
  <c r="M388" i="4"/>
  <c r="F388" i="4"/>
  <c r="D388" i="4"/>
  <c r="C388" i="4"/>
  <c r="B388" i="4"/>
  <c r="A388" i="4"/>
  <c r="O387" i="4"/>
  <c r="N387" i="4"/>
  <c r="M387" i="4"/>
  <c r="F387" i="4"/>
  <c r="D387" i="4"/>
  <c r="C387" i="4"/>
  <c r="B387" i="4"/>
  <c r="A387" i="4"/>
  <c r="O386" i="4"/>
  <c r="N386" i="4"/>
  <c r="M386" i="4"/>
  <c r="F386" i="4"/>
  <c r="D386" i="4"/>
  <c r="C386" i="4"/>
  <c r="B386" i="4"/>
  <c r="A386" i="4"/>
  <c r="O385" i="4"/>
  <c r="N385" i="4"/>
  <c r="M385" i="4"/>
  <c r="F385" i="4"/>
  <c r="D385" i="4"/>
  <c r="C385" i="4"/>
  <c r="B385" i="4"/>
  <c r="A385" i="4"/>
  <c r="O384" i="4"/>
  <c r="N384" i="4"/>
  <c r="M384" i="4"/>
  <c r="F384" i="4"/>
  <c r="D384" i="4"/>
  <c r="C384" i="4"/>
  <c r="B384" i="4"/>
  <c r="A384" i="4"/>
  <c r="O383" i="4"/>
  <c r="N383" i="4"/>
  <c r="M383" i="4"/>
  <c r="F383" i="4"/>
  <c r="D383" i="4"/>
  <c r="C383" i="4"/>
  <c r="B383" i="4"/>
  <c r="A383" i="4"/>
  <c r="O382" i="4"/>
  <c r="N382" i="4"/>
  <c r="M382" i="4"/>
  <c r="F382" i="4"/>
  <c r="D382" i="4"/>
  <c r="C382" i="4"/>
  <c r="B382" i="4"/>
  <c r="A382" i="4"/>
  <c r="O381" i="4"/>
  <c r="N381" i="4"/>
  <c r="M381" i="4"/>
  <c r="F381" i="4"/>
  <c r="D381" i="4"/>
  <c r="C381" i="4"/>
  <c r="B381" i="4"/>
  <c r="A381" i="4"/>
  <c r="O380" i="4"/>
  <c r="N380" i="4"/>
  <c r="M380" i="4"/>
  <c r="F380" i="4"/>
  <c r="D380" i="4"/>
  <c r="C380" i="4"/>
  <c r="B380" i="4"/>
  <c r="A380" i="4"/>
  <c r="O379" i="4"/>
  <c r="N379" i="4"/>
  <c r="M379" i="4"/>
  <c r="F379" i="4"/>
  <c r="D379" i="4"/>
  <c r="C379" i="4"/>
  <c r="B379" i="4"/>
  <c r="A379" i="4"/>
  <c r="O378" i="4"/>
  <c r="N378" i="4"/>
  <c r="M378" i="4"/>
  <c r="F378" i="4"/>
  <c r="D378" i="4"/>
  <c r="C378" i="4"/>
  <c r="B378" i="4"/>
  <c r="A378" i="4"/>
  <c r="O377" i="4"/>
  <c r="N377" i="4"/>
  <c r="M377" i="4"/>
  <c r="F377" i="4"/>
  <c r="D377" i="4"/>
  <c r="C377" i="4"/>
  <c r="B377" i="4"/>
  <c r="A377" i="4"/>
  <c r="O376" i="4"/>
  <c r="N376" i="4"/>
  <c r="M376" i="4"/>
  <c r="F376" i="4"/>
  <c r="D376" i="4"/>
  <c r="C376" i="4"/>
  <c r="B376" i="4"/>
  <c r="A376" i="4"/>
  <c r="O375" i="4"/>
  <c r="N375" i="4"/>
  <c r="M375" i="4"/>
  <c r="F375" i="4"/>
  <c r="D375" i="4"/>
  <c r="C375" i="4"/>
  <c r="B375" i="4"/>
  <c r="A375" i="4"/>
  <c r="O374" i="4"/>
  <c r="N374" i="4"/>
  <c r="M374" i="4"/>
  <c r="F374" i="4"/>
  <c r="D374" i="4"/>
  <c r="C374" i="4"/>
  <c r="B374" i="4"/>
  <c r="A374" i="4"/>
  <c r="O373" i="4"/>
  <c r="N373" i="4"/>
  <c r="M373" i="4"/>
  <c r="F373" i="4"/>
  <c r="D373" i="4"/>
  <c r="C373" i="4"/>
  <c r="B373" i="4"/>
  <c r="A373" i="4"/>
  <c r="O372" i="4"/>
  <c r="N372" i="4"/>
  <c r="M372" i="4"/>
  <c r="F372" i="4"/>
  <c r="D372" i="4"/>
  <c r="C372" i="4"/>
  <c r="B372" i="4"/>
  <c r="A372" i="4"/>
  <c r="O371" i="4"/>
  <c r="N371" i="4"/>
  <c r="M371" i="4"/>
  <c r="F371" i="4"/>
  <c r="D371" i="4"/>
  <c r="C371" i="4"/>
  <c r="B371" i="4"/>
  <c r="A371" i="4"/>
  <c r="O370" i="4"/>
  <c r="N370" i="4"/>
  <c r="M370" i="4"/>
  <c r="F370" i="4"/>
  <c r="D370" i="4"/>
  <c r="C370" i="4"/>
  <c r="B370" i="4"/>
  <c r="A370" i="4"/>
  <c r="O369" i="4"/>
  <c r="N369" i="4"/>
  <c r="M369" i="4"/>
  <c r="F369" i="4"/>
  <c r="D369" i="4"/>
  <c r="C369" i="4"/>
  <c r="B369" i="4"/>
  <c r="A369" i="4"/>
  <c r="O368" i="4"/>
  <c r="N368" i="4"/>
  <c r="M368" i="4"/>
  <c r="F368" i="4"/>
  <c r="D368" i="4"/>
  <c r="C368" i="4"/>
  <c r="B368" i="4"/>
  <c r="A368" i="4"/>
  <c r="O367" i="4"/>
  <c r="N367" i="4"/>
  <c r="M367" i="4"/>
  <c r="F367" i="4"/>
  <c r="D367" i="4"/>
  <c r="C367" i="4"/>
  <c r="B367" i="4"/>
  <c r="A367" i="4"/>
  <c r="O366" i="4"/>
  <c r="N366" i="4"/>
  <c r="M366" i="4"/>
  <c r="F366" i="4"/>
  <c r="D366" i="4"/>
  <c r="C366" i="4"/>
  <c r="B366" i="4"/>
  <c r="A366" i="4"/>
  <c r="O365" i="4"/>
  <c r="N365" i="4"/>
  <c r="M365" i="4"/>
  <c r="F365" i="4"/>
  <c r="D365" i="4"/>
  <c r="C365" i="4"/>
  <c r="B365" i="4"/>
  <c r="A365" i="4"/>
  <c r="O364" i="4"/>
  <c r="N364" i="4"/>
  <c r="M364" i="4"/>
  <c r="F364" i="4"/>
  <c r="D364" i="4"/>
  <c r="C364" i="4"/>
  <c r="B364" i="4"/>
  <c r="A364" i="4"/>
  <c r="O363" i="4"/>
  <c r="N363" i="4"/>
  <c r="M363" i="4"/>
  <c r="F363" i="4"/>
  <c r="D363" i="4"/>
  <c r="C363" i="4"/>
  <c r="B363" i="4"/>
  <c r="A363" i="4"/>
  <c r="O362" i="4"/>
  <c r="N362" i="4"/>
  <c r="M362" i="4"/>
  <c r="F362" i="4"/>
  <c r="D362" i="4"/>
  <c r="C362" i="4"/>
  <c r="B362" i="4"/>
  <c r="A362" i="4"/>
  <c r="O361" i="4"/>
  <c r="N361" i="4"/>
  <c r="M361" i="4"/>
  <c r="F361" i="4"/>
  <c r="D361" i="4"/>
  <c r="C361" i="4"/>
  <c r="B361" i="4"/>
  <c r="A361" i="4"/>
  <c r="O360" i="4"/>
  <c r="N360" i="4"/>
  <c r="M360" i="4"/>
  <c r="F360" i="4"/>
  <c r="D360" i="4"/>
  <c r="C360" i="4"/>
  <c r="B360" i="4"/>
  <c r="A360" i="4"/>
  <c r="O359" i="4"/>
  <c r="N359" i="4"/>
  <c r="M359" i="4"/>
  <c r="F359" i="4"/>
  <c r="D359" i="4"/>
  <c r="C359" i="4"/>
  <c r="B359" i="4"/>
  <c r="A359" i="4"/>
  <c r="O358" i="4"/>
  <c r="N358" i="4"/>
  <c r="M358" i="4"/>
  <c r="F358" i="4"/>
  <c r="D358" i="4"/>
  <c r="C358" i="4"/>
  <c r="B358" i="4"/>
  <c r="A358" i="4"/>
  <c r="O357" i="4"/>
  <c r="N357" i="4"/>
  <c r="M357" i="4"/>
  <c r="F357" i="4"/>
  <c r="D357" i="4"/>
  <c r="C357" i="4"/>
  <c r="B357" i="4"/>
  <c r="A357" i="4"/>
  <c r="O356" i="4"/>
  <c r="N356" i="4"/>
  <c r="M356" i="4"/>
  <c r="F356" i="4"/>
  <c r="D356" i="4"/>
  <c r="C356" i="4"/>
  <c r="B356" i="4"/>
  <c r="A356" i="4"/>
  <c r="O355" i="4"/>
  <c r="N355" i="4"/>
  <c r="M355" i="4"/>
  <c r="F355" i="4"/>
  <c r="D355" i="4"/>
  <c r="C355" i="4"/>
  <c r="B355" i="4"/>
  <c r="A355" i="4"/>
  <c r="O354" i="4"/>
  <c r="N354" i="4"/>
  <c r="M354" i="4"/>
  <c r="F354" i="4"/>
  <c r="D354" i="4"/>
  <c r="C354" i="4"/>
  <c r="B354" i="4"/>
  <c r="A354" i="4"/>
  <c r="O353" i="4"/>
  <c r="N353" i="4"/>
  <c r="M353" i="4"/>
  <c r="F353" i="4"/>
  <c r="D353" i="4"/>
  <c r="C353" i="4"/>
  <c r="B353" i="4"/>
  <c r="A353" i="4"/>
  <c r="O352" i="4"/>
  <c r="N352" i="4"/>
  <c r="M352" i="4"/>
  <c r="F352" i="4"/>
  <c r="D352" i="4"/>
  <c r="C352" i="4"/>
  <c r="B352" i="4"/>
  <c r="A352" i="4"/>
  <c r="O351" i="4"/>
  <c r="N351" i="4"/>
  <c r="M351" i="4"/>
  <c r="F351" i="4"/>
  <c r="D351" i="4"/>
  <c r="C351" i="4"/>
  <c r="B351" i="4"/>
  <c r="A351" i="4"/>
  <c r="O350" i="4"/>
  <c r="N350" i="4"/>
  <c r="M350" i="4"/>
  <c r="F350" i="4"/>
  <c r="D350" i="4"/>
  <c r="C350" i="4"/>
  <c r="B350" i="4"/>
  <c r="A350" i="4"/>
  <c r="O349" i="4"/>
  <c r="N349" i="4"/>
  <c r="M349" i="4"/>
  <c r="F349" i="4"/>
  <c r="D349" i="4"/>
  <c r="C349" i="4"/>
  <c r="B349" i="4"/>
  <c r="A349" i="4"/>
  <c r="O348" i="4"/>
  <c r="N348" i="4"/>
  <c r="M348" i="4"/>
  <c r="F348" i="4"/>
  <c r="D348" i="4"/>
  <c r="C348" i="4"/>
  <c r="B348" i="4"/>
  <c r="A348" i="4"/>
  <c r="O347" i="4"/>
  <c r="N347" i="4"/>
  <c r="M347" i="4"/>
  <c r="F347" i="4"/>
  <c r="D347" i="4"/>
  <c r="C347" i="4"/>
  <c r="B347" i="4"/>
  <c r="A347" i="4"/>
  <c r="O346" i="4"/>
  <c r="N346" i="4"/>
  <c r="M346" i="4"/>
  <c r="F346" i="4"/>
  <c r="D346" i="4"/>
  <c r="C346" i="4"/>
  <c r="B346" i="4"/>
  <c r="A346" i="4"/>
  <c r="O345" i="4"/>
  <c r="N345" i="4"/>
  <c r="M345" i="4"/>
  <c r="F345" i="4"/>
  <c r="D345" i="4"/>
  <c r="C345" i="4"/>
  <c r="B345" i="4"/>
  <c r="A345" i="4"/>
  <c r="O344" i="4"/>
  <c r="N344" i="4"/>
  <c r="M344" i="4"/>
  <c r="F344" i="4"/>
  <c r="D344" i="4"/>
  <c r="C344" i="4"/>
  <c r="B344" i="4"/>
  <c r="A344" i="4"/>
  <c r="O343" i="4"/>
  <c r="N343" i="4"/>
  <c r="M343" i="4"/>
  <c r="F343" i="4"/>
  <c r="D343" i="4"/>
  <c r="C343" i="4"/>
  <c r="B343" i="4"/>
  <c r="A343" i="4"/>
  <c r="O342" i="4"/>
  <c r="N342" i="4"/>
  <c r="M342" i="4"/>
  <c r="F342" i="4"/>
  <c r="D342" i="4"/>
  <c r="C342" i="4"/>
  <c r="B342" i="4"/>
  <c r="A342" i="4"/>
  <c r="O341" i="4"/>
  <c r="N341" i="4"/>
  <c r="M341" i="4"/>
  <c r="F341" i="4"/>
  <c r="D341" i="4"/>
  <c r="C341" i="4"/>
  <c r="B341" i="4"/>
  <c r="A341" i="4"/>
  <c r="O340" i="4"/>
  <c r="N340" i="4"/>
  <c r="M340" i="4"/>
  <c r="F340" i="4"/>
  <c r="D340" i="4"/>
  <c r="C340" i="4"/>
  <c r="B340" i="4"/>
  <c r="A340" i="4"/>
  <c r="O339" i="4"/>
  <c r="N339" i="4"/>
  <c r="M339" i="4"/>
  <c r="F339" i="4"/>
  <c r="D339" i="4"/>
  <c r="C339" i="4"/>
  <c r="B339" i="4"/>
  <c r="A339" i="4"/>
  <c r="O338" i="4"/>
  <c r="N338" i="4"/>
  <c r="M338" i="4"/>
  <c r="F338" i="4"/>
  <c r="D338" i="4"/>
  <c r="C338" i="4"/>
  <c r="B338" i="4"/>
  <c r="A338" i="4"/>
  <c r="O337" i="4"/>
  <c r="N337" i="4"/>
  <c r="M337" i="4"/>
  <c r="F337" i="4"/>
  <c r="D337" i="4"/>
  <c r="C337" i="4"/>
  <c r="B337" i="4"/>
  <c r="A337" i="4"/>
  <c r="O336" i="4"/>
  <c r="N336" i="4"/>
  <c r="M336" i="4"/>
  <c r="F336" i="4"/>
  <c r="D336" i="4"/>
  <c r="C336" i="4"/>
  <c r="B336" i="4"/>
  <c r="A336" i="4"/>
  <c r="O335" i="4"/>
  <c r="N335" i="4"/>
  <c r="M335" i="4"/>
  <c r="F335" i="4"/>
  <c r="D335" i="4"/>
  <c r="C335" i="4"/>
  <c r="B335" i="4"/>
  <c r="A335" i="4"/>
  <c r="O334" i="4"/>
  <c r="N334" i="4"/>
  <c r="M334" i="4"/>
  <c r="F334" i="4"/>
  <c r="D334" i="4"/>
  <c r="C334" i="4"/>
  <c r="B334" i="4"/>
  <c r="A334" i="4"/>
  <c r="O333" i="4"/>
  <c r="N333" i="4"/>
  <c r="M333" i="4"/>
  <c r="F333" i="4"/>
  <c r="D333" i="4"/>
  <c r="C333" i="4"/>
  <c r="B333" i="4"/>
  <c r="A333" i="4"/>
  <c r="O332" i="4"/>
  <c r="N332" i="4"/>
  <c r="M332" i="4"/>
  <c r="F332" i="4"/>
  <c r="D332" i="4"/>
  <c r="C332" i="4"/>
  <c r="B332" i="4"/>
  <c r="A332" i="4"/>
  <c r="O331" i="4"/>
  <c r="N331" i="4"/>
  <c r="M331" i="4"/>
  <c r="F331" i="4"/>
  <c r="D331" i="4"/>
  <c r="C331" i="4"/>
  <c r="B331" i="4"/>
  <c r="A331" i="4"/>
  <c r="O330" i="4"/>
  <c r="N330" i="4"/>
  <c r="M330" i="4"/>
  <c r="F330" i="4"/>
  <c r="D330" i="4"/>
  <c r="C330" i="4"/>
  <c r="B330" i="4"/>
  <c r="A330" i="4"/>
  <c r="O329" i="4"/>
  <c r="N329" i="4"/>
  <c r="M329" i="4"/>
  <c r="F329" i="4"/>
  <c r="D329" i="4"/>
  <c r="C329" i="4"/>
  <c r="B329" i="4"/>
  <c r="A329" i="4"/>
  <c r="O328" i="4"/>
  <c r="N328" i="4"/>
  <c r="M328" i="4"/>
  <c r="F328" i="4"/>
  <c r="D328" i="4"/>
  <c r="C328" i="4"/>
  <c r="B328" i="4"/>
  <c r="A328" i="4"/>
  <c r="O327" i="4"/>
  <c r="N327" i="4"/>
  <c r="M327" i="4"/>
  <c r="F327" i="4"/>
  <c r="D327" i="4"/>
  <c r="C327" i="4"/>
  <c r="B327" i="4"/>
  <c r="A327" i="4"/>
  <c r="O326" i="4"/>
  <c r="N326" i="4"/>
  <c r="M326" i="4"/>
  <c r="F326" i="4"/>
  <c r="D326" i="4"/>
  <c r="C326" i="4"/>
  <c r="B326" i="4"/>
  <c r="A326" i="4"/>
  <c r="O325" i="4"/>
  <c r="N325" i="4"/>
  <c r="M325" i="4"/>
  <c r="F325" i="4"/>
  <c r="D325" i="4"/>
  <c r="C325" i="4"/>
  <c r="B325" i="4"/>
  <c r="A325" i="4"/>
  <c r="O324" i="4"/>
  <c r="N324" i="4"/>
  <c r="M324" i="4"/>
  <c r="F324" i="4"/>
  <c r="D324" i="4"/>
  <c r="C324" i="4"/>
  <c r="B324" i="4"/>
  <c r="A324" i="4"/>
  <c r="O323" i="4"/>
  <c r="N323" i="4"/>
  <c r="M323" i="4"/>
  <c r="F323" i="4"/>
  <c r="D323" i="4"/>
  <c r="C323" i="4"/>
  <c r="B323" i="4"/>
  <c r="A323" i="4"/>
  <c r="O322" i="4"/>
  <c r="N322" i="4"/>
  <c r="M322" i="4"/>
  <c r="F322" i="4"/>
  <c r="D322" i="4"/>
  <c r="C322" i="4"/>
  <c r="B322" i="4"/>
  <c r="A322" i="4"/>
  <c r="O321" i="4"/>
  <c r="N321" i="4"/>
  <c r="M321" i="4"/>
  <c r="F321" i="4"/>
  <c r="D321" i="4"/>
  <c r="C321" i="4"/>
  <c r="B321" i="4"/>
  <c r="A321" i="4"/>
  <c r="O320" i="4"/>
  <c r="N320" i="4"/>
  <c r="M320" i="4"/>
  <c r="F320" i="4"/>
  <c r="D320" i="4"/>
  <c r="C320" i="4"/>
  <c r="B320" i="4"/>
  <c r="A320" i="4"/>
  <c r="O319" i="4"/>
  <c r="N319" i="4"/>
  <c r="M319" i="4"/>
  <c r="F319" i="4"/>
  <c r="D319" i="4"/>
  <c r="C319" i="4"/>
  <c r="B319" i="4"/>
  <c r="A319" i="4"/>
  <c r="O318" i="4"/>
  <c r="N318" i="4"/>
  <c r="M318" i="4"/>
  <c r="F318" i="4"/>
  <c r="D318" i="4"/>
  <c r="C318" i="4"/>
  <c r="B318" i="4"/>
  <c r="A318" i="4"/>
  <c r="O317" i="4"/>
  <c r="N317" i="4"/>
  <c r="M317" i="4"/>
  <c r="F317" i="4"/>
  <c r="D317" i="4"/>
  <c r="C317" i="4"/>
  <c r="B317" i="4"/>
  <c r="A317" i="4"/>
  <c r="O316" i="4"/>
  <c r="N316" i="4"/>
  <c r="M316" i="4"/>
  <c r="F316" i="4"/>
  <c r="D316" i="4"/>
  <c r="C316" i="4"/>
  <c r="B316" i="4"/>
  <c r="A316" i="4"/>
  <c r="O315" i="4"/>
  <c r="N315" i="4"/>
  <c r="M315" i="4"/>
  <c r="F315" i="4"/>
  <c r="D315" i="4"/>
  <c r="C315" i="4"/>
  <c r="B315" i="4"/>
  <c r="A315" i="4"/>
  <c r="O314" i="4"/>
  <c r="N314" i="4"/>
  <c r="M314" i="4"/>
  <c r="F314" i="4"/>
  <c r="D314" i="4"/>
  <c r="C314" i="4"/>
  <c r="B314" i="4"/>
  <c r="A314" i="4"/>
  <c r="O313" i="4"/>
  <c r="N313" i="4"/>
  <c r="M313" i="4"/>
  <c r="F313" i="4"/>
  <c r="D313" i="4"/>
  <c r="C313" i="4"/>
  <c r="B313" i="4"/>
  <c r="A313" i="4"/>
  <c r="O312" i="4"/>
  <c r="N312" i="4"/>
  <c r="M312" i="4"/>
  <c r="F312" i="4"/>
  <c r="D312" i="4"/>
  <c r="C312" i="4"/>
  <c r="B312" i="4"/>
  <c r="A312" i="4"/>
  <c r="O311" i="4"/>
  <c r="N311" i="4"/>
  <c r="M311" i="4"/>
  <c r="F311" i="4"/>
  <c r="D311" i="4"/>
  <c r="C311" i="4"/>
  <c r="B311" i="4"/>
  <c r="A311" i="4"/>
  <c r="O310" i="4"/>
  <c r="N310" i="4"/>
  <c r="M310" i="4"/>
  <c r="F310" i="4"/>
  <c r="D310" i="4"/>
  <c r="C310" i="4"/>
  <c r="B310" i="4"/>
  <c r="A310" i="4"/>
  <c r="O309" i="4"/>
  <c r="N309" i="4"/>
  <c r="M309" i="4"/>
  <c r="F309" i="4"/>
  <c r="D309" i="4"/>
  <c r="C309" i="4"/>
  <c r="B309" i="4"/>
  <c r="A309" i="4"/>
  <c r="O308" i="4"/>
  <c r="N308" i="4"/>
  <c r="M308" i="4"/>
  <c r="F308" i="4"/>
  <c r="D308" i="4"/>
  <c r="C308" i="4"/>
  <c r="B308" i="4"/>
  <c r="A308" i="4"/>
  <c r="O307" i="4"/>
  <c r="N307" i="4"/>
  <c r="M307" i="4"/>
  <c r="F307" i="4"/>
  <c r="D307" i="4"/>
  <c r="C307" i="4"/>
  <c r="B307" i="4"/>
  <c r="A307" i="4"/>
  <c r="O306" i="4"/>
  <c r="N306" i="4"/>
  <c r="M306" i="4"/>
  <c r="F306" i="4"/>
  <c r="D306" i="4"/>
  <c r="C306" i="4"/>
  <c r="B306" i="4"/>
  <c r="A306" i="4"/>
  <c r="O305" i="4"/>
  <c r="N305" i="4"/>
  <c r="M305" i="4"/>
  <c r="F305" i="4"/>
  <c r="D305" i="4"/>
  <c r="C305" i="4"/>
  <c r="B305" i="4"/>
  <c r="A305" i="4"/>
  <c r="O304" i="4"/>
  <c r="N304" i="4"/>
  <c r="M304" i="4"/>
  <c r="F304" i="4"/>
  <c r="D304" i="4"/>
  <c r="C304" i="4"/>
  <c r="B304" i="4"/>
  <c r="A304" i="4"/>
  <c r="O303" i="4"/>
  <c r="N303" i="4"/>
  <c r="M303" i="4"/>
  <c r="F303" i="4"/>
  <c r="D303" i="4"/>
  <c r="C303" i="4"/>
  <c r="B303" i="4"/>
  <c r="A303" i="4"/>
  <c r="O302" i="4"/>
  <c r="N302" i="4"/>
  <c r="M302" i="4"/>
  <c r="F302" i="4"/>
  <c r="D302" i="4"/>
  <c r="C302" i="4"/>
  <c r="B302" i="4"/>
  <c r="A302" i="4"/>
  <c r="O301" i="4"/>
  <c r="N301" i="4"/>
  <c r="M301" i="4"/>
  <c r="F301" i="4"/>
  <c r="D301" i="4"/>
  <c r="C301" i="4"/>
  <c r="B301" i="4"/>
  <c r="A301" i="4"/>
  <c r="O300" i="4"/>
  <c r="N300" i="4"/>
  <c r="M300" i="4"/>
  <c r="F300" i="4"/>
  <c r="D300" i="4"/>
  <c r="C300" i="4"/>
  <c r="B300" i="4"/>
  <c r="A300" i="4"/>
  <c r="O299" i="4"/>
  <c r="N299" i="4"/>
  <c r="M299" i="4"/>
  <c r="F299" i="4"/>
  <c r="D299" i="4"/>
  <c r="C299" i="4"/>
  <c r="B299" i="4"/>
  <c r="A299" i="4"/>
  <c r="O298" i="4"/>
  <c r="N298" i="4"/>
  <c r="M298" i="4"/>
  <c r="F298" i="4"/>
  <c r="D298" i="4"/>
  <c r="C298" i="4"/>
  <c r="B298" i="4"/>
  <c r="A298" i="4"/>
  <c r="O297" i="4"/>
  <c r="N297" i="4"/>
  <c r="M297" i="4"/>
  <c r="F297" i="4"/>
  <c r="D297" i="4"/>
  <c r="C297" i="4"/>
  <c r="B297" i="4"/>
  <c r="A297" i="4"/>
  <c r="O296" i="4"/>
  <c r="N296" i="4"/>
  <c r="M296" i="4"/>
  <c r="F296" i="4"/>
  <c r="D296" i="4"/>
  <c r="C296" i="4"/>
  <c r="B296" i="4"/>
  <c r="A296" i="4"/>
  <c r="O295" i="4"/>
  <c r="N295" i="4"/>
  <c r="M295" i="4"/>
  <c r="F295" i="4"/>
  <c r="D295" i="4"/>
  <c r="C295" i="4"/>
  <c r="B295" i="4"/>
  <c r="A295" i="4"/>
  <c r="O294" i="4"/>
  <c r="N294" i="4"/>
  <c r="M294" i="4"/>
  <c r="F294" i="4"/>
  <c r="D294" i="4"/>
  <c r="C294" i="4"/>
  <c r="B294" i="4"/>
  <c r="A294" i="4"/>
  <c r="O293" i="4"/>
  <c r="N293" i="4"/>
  <c r="M293" i="4"/>
  <c r="F293" i="4"/>
  <c r="D293" i="4"/>
  <c r="C293" i="4"/>
  <c r="B293" i="4"/>
  <c r="A293" i="4"/>
  <c r="O292" i="4"/>
  <c r="N292" i="4"/>
  <c r="M292" i="4"/>
  <c r="F292" i="4"/>
  <c r="D292" i="4"/>
  <c r="C292" i="4"/>
  <c r="B292" i="4"/>
  <c r="A292" i="4"/>
  <c r="O291" i="4"/>
  <c r="N291" i="4"/>
  <c r="M291" i="4"/>
  <c r="F291" i="4"/>
  <c r="D291" i="4"/>
  <c r="C291" i="4"/>
  <c r="B291" i="4"/>
  <c r="A291" i="4"/>
  <c r="O290" i="4"/>
  <c r="N290" i="4"/>
  <c r="M290" i="4"/>
  <c r="F290" i="4"/>
  <c r="D290" i="4"/>
  <c r="C290" i="4"/>
  <c r="B290" i="4"/>
  <c r="A290" i="4"/>
  <c r="O289" i="4"/>
  <c r="N289" i="4"/>
  <c r="M289" i="4"/>
  <c r="F289" i="4"/>
  <c r="D289" i="4"/>
  <c r="C289" i="4"/>
  <c r="B289" i="4"/>
  <c r="A289" i="4"/>
  <c r="O288" i="4"/>
  <c r="N288" i="4"/>
  <c r="M288" i="4"/>
  <c r="F288" i="4"/>
  <c r="D288" i="4"/>
  <c r="C288" i="4"/>
  <c r="B288" i="4"/>
  <c r="A288" i="4"/>
  <c r="O287" i="4"/>
  <c r="N287" i="4"/>
  <c r="M287" i="4"/>
  <c r="F287" i="4"/>
  <c r="D287" i="4"/>
  <c r="C287" i="4"/>
  <c r="B287" i="4"/>
  <c r="A287" i="4"/>
  <c r="O286" i="4"/>
  <c r="N286" i="4"/>
  <c r="M286" i="4"/>
  <c r="F286" i="4"/>
  <c r="D286" i="4"/>
  <c r="C286" i="4"/>
  <c r="B286" i="4"/>
  <c r="A286" i="4"/>
  <c r="O285" i="4"/>
  <c r="N285" i="4"/>
  <c r="M285" i="4"/>
  <c r="F285" i="4"/>
  <c r="D285" i="4"/>
  <c r="C285" i="4"/>
  <c r="B285" i="4"/>
  <c r="A285" i="4"/>
  <c r="O284" i="4"/>
  <c r="N284" i="4"/>
  <c r="M284" i="4"/>
  <c r="F284" i="4"/>
  <c r="D284" i="4"/>
  <c r="C284" i="4"/>
  <c r="B284" i="4"/>
  <c r="A284" i="4"/>
  <c r="O283" i="4"/>
  <c r="N283" i="4"/>
  <c r="M283" i="4"/>
  <c r="F283" i="4"/>
  <c r="D283" i="4"/>
  <c r="C283" i="4"/>
  <c r="B283" i="4"/>
  <c r="A283" i="4"/>
  <c r="O282" i="4"/>
  <c r="N282" i="4"/>
  <c r="M282" i="4"/>
  <c r="F282" i="4"/>
  <c r="D282" i="4"/>
  <c r="C282" i="4"/>
  <c r="B282" i="4"/>
  <c r="A282" i="4"/>
  <c r="O281" i="4"/>
  <c r="N281" i="4"/>
  <c r="M281" i="4"/>
  <c r="F281" i="4"/>
  <c r="D281" i="4"/>
  <c r="C281" i="4"/>
  <c r="B281" i="4"/>
  <c r="A281" i="4"/>
  <c r="O280" i="4"/>
  <c r="N280" i="4"/>
  <c r="M280" i="4"/>
  <c r="F280" i="4"/>
  <c r="D280" i="4"/>
  <c r="C280" i="4"/>
  <c r="B280" i="4"/>
  <c r="A280" i="4"/>
  <c r="O279" i="4"/>
  <c r="N279" i="4"/>
  <c r="M279" i="4"/>
  <c r="F279" i="4"/>
  <c r="D279" i="4"/>
  <c r="C279" i="4"/>
  <c r="B279" i="4"/>
  <c r="A279" i="4"/>
  <c r="O278" i="4"/>
  <c r="N278" i="4"/>
  <c r="M278" i="4"/>
  <c r="F278" i="4"/>
  <c r="D278" i="4"/>
  <c r="C278" i="4"/>
  <c r="B278" i="4"/>
  <c r="A278" i="4"/>
  <c r="O277" i="4"/>
  <c r="N277" i="4"/>
  <c r="M277" i="4"/>
  <c r="F277" i="4"/>
  <c r="D277" i="4"/>
  <c r="C277" i="4"/>
  <c r="B277" i="4"/>
  <c r="A277" i="4"/>
  <c r="O276" i="4"/>
  <c r="N276" i="4"/>
  <c r="M276" i="4"/>
  <c r="F276" i="4"/>
  <c r="D276" i="4"/>
  <c r="C276" i="4"/>
  <c r="B276" i="4"/>
  <c r="A276" i="4"/>
  <c r="O275" i="4"/>
  <c r="N275" i="4"/>
  <c r="M275" i="4"/>
  <c r="F275" i="4"/>
  <c r="D275" i="4"/>
  <c r="C275" i="4"/>
  <c r="B275" i="4"/>
  <c r="A275" i="4"/>
  <c r="O274" i="4"/>
  <c r="N274" i="4"/>
  <c r="M274" i="4"/>
  <c r="F274" i="4"/>
  <c r="D274" i="4"/>
  <c r="C274" i="4"/>
  <c r="B274" i="4"/>
  <c r="A274" i="4"/>
  <c r="O273" i="4"/>
  <c r="N273" i="4"/>
  <c r="M273" i="4"/>
  <c r="F273" i="4"/>
  <c r="D273" i="4"/>
  <c r="C273" i="4"/>
  <c r="B273" i="4"/>
  <c r="A273" i="4"/>
  <c r="O272" i="4"/>
  <c r="N272" i="4"/>
  <c r="M272" i="4"/>
  <c r="F272" i="4"/>
  <c r="D272" i="4"/>
  <c r="C272" i="4"/>
  <c r="B272" i="4"/>
  <c r="A272" i="4"/>
  <c r="O271" i="4"/>
  <c r="N271" i="4"/>
  <c r="M271" i="4"/>
  <c r="F271" i="4"/>
  <c r="D271" i="4"/>
  <c r="C271" i="4"/>
  <c r="B271" i="4"/>
  <c r="A271" i="4"/>
  <c r="O270" i="4"/>
  <c r="N270" i="4"/>
  <c r="M270" i="4"/>
  <c r="F270" i="4"/>
  <c r="D270" i="4"/>
  <c r="C270" i="4"/>
  <c r="B270" i="4"/>
  <c r="A270" i="4"/>
  <c r="O269" i="4"/>
  <c r="N269" i="4"/>
  <c r="M269" i="4"/>
  <c r="F269" i="4"/>
  <c r="D269" i="4"/>
  <c r="C269" i="4"/>
  <c r="B269" i="4"/>
  <c r="A269" i="4"/>
  <c r="O268" i="4"/>
  <c r="N268" i="4"/>
  <c r="M268" i="4"/>
  <c r="F268" i="4"/>
  <c r="D268" i="4"/>
  <c r="C268" i="4"/>
  <c r="B268" i="4"/>
  <c r="A268" i="4"/>
  <c r="O267" i="4"/>
  <c r="N267" i="4"/>
  <c r="M267" i="4"/>
  <c r="F267" i="4"/>
  <c r="D267" i="4"/>
  <c r="C267" i="4"/>
  <c r="B267" i="4"/>
  <c r="A267" i="4"/>
  <c r="O266" i="4"/>
  <c r="N266" i="4"/>
  <c r="M266" i="4"/>
  <c r="F266" i="4"/>
  <c r="D266" i="4"/>
  <c r="C266" i="4"/>
  <c r="B266" i="4"/>
  <c r="A266" i="4"/>
  <c r="O265" i="4"/>
  <c r="N265" i="4"/>
  <c r="M265" i="4"/>
  <c r="F265" i="4"/>
  <c r="D265" i="4"/>
  <c r="C265" i="4"/>
  <c r="B265" i="4"/>
  <c r="A265" i="4"/>
  <c r="O264" i="4"/>
  <c r="N264" i="4"/>
  <c r="M264" i="4"/>
  <c r="F264" i="4"/>
  <c r="D264" i="4"/>
  <c r="C264" i="4"/>
  <c r="B264" i="4"/>
  <c r="A264" i="4"/>
  <c r="O263" i="4"/>
  <c r="N263" i="4"/>
  <c r="M263" i="4"/>
  <c r="F263" i="4"/>
  <c r="D263" i="4"/>
  <c r="C263" i="4"/>
  <c r="B263" i="4"/>
  <c r="A263" i="4"/>
  <c r="O262" i="4"/>
  <c r="N262" i="4"/>
  <c r="M262" i="4"/>
  <c r="F262" i="4"/>
  <c r="D262" i="4"/>
  <c r="C262" i="4"/>
  <c r="B262" i="4"/>
  <c r="A262" i="4"/>
  <c r="O261" i="4"/>
  <c r="N261" i="4"/>
  <c r="M261" i="4"/>
  <c r="F261" i="4"/>
  <c r="D261" i="4"/>
  <c r="C261" i="4"/>
  <c r="B261" i="4"/>
  <c r="A261" i="4"/>
  <c r="O260" i="4"/>
  <c r="N260" i="4"/>
  <c r="M260" i="4"/>
  <c r="F260" i="4"/>
  <c r="D260" i="4"/>
  <c r="C260" i="4"/>
  <c r="B260" i="4"/>
  <c r="A260" i="4"/>
  <c r="O259" i="4"/>
  <c r="N259" i="4"/>
  <c r="M259" i="4"/>
  <c r="F259" i="4"/>
  <c r="D259" i="4"/>
  <c r="C259" i="4"/>
  <c r="B259" i="4"/>
  <c r="A259" i="4"/>
  <c r="O258" i="4"/>
  <c r="N258" i="4"/>
  <c r="M258" i="4"/>
  <c r="F258" i="4"/>
  <c r="D258" i="4"/>
  <c r="C258" i="4"/>
  <c r="B258" i="4"/>
  <c r="A258" i="4"/>
  <c r="O257" i="4"/>
  <c r="N257" i="4"/>
  <c r="M257" i="4"/>
  <c r="F257" i="4"/>
  <c r="D257" i="4"/>
  <c r="C257" i="4"/>
  <c r="B257" i="4"/>
  <c r="A257" i="4"/>
  <c r="O256" i="4"/>
  <c r="N256" i="4"/>
  <c r="M256" i="4"/>
  <c r="F256" i="4"/>
  <c r="D256" i="4"/>
  <c r="C256" i="4"/>
  <c r="B256" i="4"/>
  <c r="A256" i="4"/>
  <c r="O255" i="4"/>
  <c r="N255" i="4"/>
  <c r="M255" i="4"/>
  <c r="F255" i="4"/>
  <c r="D255" i="4"/>
  <c r="C255" i="4"/>
  <c r="B255" i="4"/>
  <c r="A255" i="4"/>
  <c r="O254" i="4"/>
  <c r="N254" i="4"/>
  <c r="M254" i="4"/>
  <c r="F254" i="4"/>
  <c r="D254" i="4"/>
  <c r="C254" i="4"/>
  <c r="B254" i="4"/>
  <c r="A254" i="4"/>
  <c r="O253" i="4"/>
  <c r="N253" i="4"/>
  <c r="M253" i="4"/>
  <c r="F253" i="4"/>
  <c r="D253" i="4"/>
  <c r="C253" i="4"/>
  <c r="B253" i="4"/>
  <c r="A253" i="4"/>
  <c r="O252" i="4"/>
  <c r="N252" i="4"/>
  <c r="M252" i="4"/>
  <c r="F252" i="4"/>
  <c r="D252" i="4"/>
  <c r="C252" i="4"/>
  <c r="B252" i="4"/>
  <c r="A252" i="4"/>
  <c r="O251" i="4"/>
  <c r="N251" i="4"/>
  <c r="M251" i="4"/>
  <c r="F251" i="4"/>
  <c r="D251" i="4"/>
  <c r="C251" i="4"/>
  <c r="B251" i="4"/>
  <c r="A251" i="4"/>
  <c r="O250" i="4"/>
  <c r="N250" i="4"/>
  <c r="M250" i="4"/>
  <c r="F250" i="4"/>
  <c r="D250" i="4"/>
  <c r="C250" i="4"/>
  <c r="B250" i="4"/>
  <c r="A250" i="4"/>
  <c r="O249" i="4"/>
  <c r="N249" i="4"/>
  <c r="M249" i="4"/>
  <c r="F249" i="4"/>
  <c r="D249" i="4"/>
  <c r="C249" i="4"/>
  <c r="B249" i="4"/>
  <c r="A249" i="4"/>
  <c r="O248" i="4"/>
  <c r="N248" i="4"/>
  <c r="M248" i="4"/>
  <c r="F248" i="4"/>
  <c r="D248" i="4"/>
  <c r="C248" i="4"/>
  <c r="B248" i="4"/>
  <c r="A248" i="4"/>
  <c r="O247" i="4"/>
  <c r="N247" i="4"/>
  <c r="M247" i="4"/>
  <c r="F247" i="4"/>
  <c r="D247" i="4"/>
  <c r="C247" i="4"/>
  <c r="B247" i="4"/>
  <c r="A247" i="4"/>
  <c r="O246" i="4"/>
  <c r="N246" i="4"/>
  <c r="M246" i="4"/>
  <c r="F246" i="4"/>
  <c r="D246" i="4"/>
  <c r="C246" i="4"/>
  <c r="B246" i="4"/>
  <c r="A246" i="4"/>
  <c r="O245" i="4"/>
  <c r="N245" i="4"/>
  <c r="M245" i="4"/>
  <c r="F245" i="4"/>
  <c r="D245" i="4"/>
  <c r="C245" i="4"/>
  <c r="B245" i="4"/>
  <c r="A245" i="4"/>
  <c r="O244" i="4"/>
  <c r="N244" i="4"/>
  <c r="M244" i="4"/>
  <c r="F244" i="4"/>
  <c r="D244" i="4"/>
  <c r="C244" i="4"/>
  <c r="B244" i="4"/>
  <c r="A244" i="4"/>
  <c r="O243" i="4"/>
  <c r="N243" i="4"/>
  <c r="M243" i="4"/>
  <c r="F243" i="4"/>
  <c r="D243" i="4"/>
  <c r="C243" i="4"/>
  <c r="B243" i="4"/>
  <c r="A243" i="4"/>
  <c r="O242" i="4"/>
  <c r="N242" i="4"/>
  <c r="M242" i="4"/>
  <c r="F242" i="4"/>
  <c r="D242" i="4"/>
  <c r="C242" i="4"/>
  <c r="B242" i="4"/>
  <c r="A242" i="4"/>
  <c r="O241" i="4"/>
  <c r="N241" i="4"/>
  <c r="M241" i="4"/>
  <c r="F241" i="4"/>
  <c r="D241" i="4"/>
  <c r="C241" i="4"/>
  <c r="B241" i="4"/>
  <c r="A241" i="4"/>
  <c r="O240" i="4"/>
  <c r="N240" i="4"/>
  <c r="M240" i="4"/>
  <c r="F240" i="4"/>
  <c r="D240" i="4"/>
  <c r="C240" i="4"/>
  <c r="B240" i="4"/>
  <c r="A240" i="4"/>
  <c r="O239" i="4"/>
  <c r="N239" i="4"/>
  <c r="M239" i="4"/>
  <c r="F239" i="4"/>
  <c r="D239" i="4"/>
  <c r="C239" i="4"/>
  <c r="B239" i="4"/>
  <c r="A239" i="4"/>
  <c r="O238" i="4"/>
  <c r="N238" i="4"/>
  <c r="M238" i="4"/>
  <c r="F238" i="4"/>
  <c r="D238" i="4"/>
  <c r="C238" i="4"/>
  <c r="B238" i="4"/>
  <c r="A238" i="4"/>
  <c r="O237" i="4"/>
  <c r="N237" i="4"/>
  <c r="M237" i="4"/>
  <c r="F237" i="4"/>
  <c r="D237" i="4"/>
  <c r="C237" i="4"/>
  <c r="B237" i="4"/>
  <c r="A237" i="4"/>
  <c r="O236" i="4"/>
  <c r="N236" i="4"/>
  <c r="M236" i="4"/>
  <c r="F236" i="4"/>
  <c r="D236" i="4"/>
  <c r="C236" i="4"/>
  <c r="B236" i="4"/>
  <c r="A236" i="4"/>
  <c r="O235" i="4"/>
  <c r="N235" i="4"/>
  <c r="M235" i="4"/>
  <c r="F235" i="4"/>
  <c r="D235" i="4"/>
  <c r="C235" i="4"/>
  <c r="B235" i="4"/>
  <c r="A235" i="4"/>
  <c r="O234" i="4"/>
  <c r="N234" i="4"/>
  <c r="M234" i="4"/>
  <c r="F234" i="4"/>
  <c r="D234" i="4"/>
  <c r="C234" i="4"/>
  <c r="B234" i="4"/>
  <c r="A234" i="4"/>
  <c r="O233" i="4"/>
  <c r="N233" i="4"/>
  <c r="M233" i="4"/>
  <c r="F233" i="4"/>
  <c r="D233" i="4"/>
  <c r="C233" i="4"/>
  <c r="B233" i="4"/>
  <c r="A233" i="4"/>
  <c r="O232" i="4"/>
  <c r="N232" i="4"/>
  <c r="M232" i="4"/>
  <c r="F232" i="4"/>
  <c r="D232" i="4"/>
  <c r="C232" i="4"/>
  <c r="B232" i="4"/>
  <c r="A232" i="4"/>
  <c r="O231" i="4"/>
  <c r="N231" i="4"/>
  <c r="M231" i="4"/>
  <c r="F231" i="4"/>
  <c r="D231" i="4"/>
  <c r="C231" i="4"/>
  <c r="B231" i="4"/>
  <c r="A231" i="4"/>
  <c r="O230" i="4"/>
  <c r="N230" i="4"/>
  <c r="M230" i="4"/>
  <c r="F230" i="4"/>
  <c r="D230" i="4"/>
  <c r="C230" i="4"/>
  <c r="B230" i="4"/>
  <c r="A230" i="4"/>
  <c r="O229" i="4"/>
  <c r="N229" i="4"/>
  <c r="M229" i="4"/>
  <c r="F229" i="4"/>
  <c r="D229" i="4"/>
  <c r="C229" i="4"/>
  <c r="B229" i="4"/>
  <c r="A229" i="4"/>
  <c r="O228" i="4"/>
  <c r="N228" i="4"/>
  <c r="M228" i="4"/>
  <c r="F228" i="4"/>
  <c r="D228" i="4"/>
  <c r="C228" i="4"/>
  <c r="B228" i="4"/>
  <c r="A228" i="4"/>
  <c r="O227" i="4"/>
  <c r="N227" i="4"/>
  <c r="M227" i="4"/>
  <c r="F227" i="4"/>
  <c r="D227" i="4"/>
  <c r="C227" i="4"/>
  <c r="B227" i="4"/>
  <c r="A227" i="4"/>
  <c r="O226" i="4"/>
  <c r="N226" i="4"/>
  <c r="M226" i="4"/>
  <c r="F226" i="4"/>
  <c r="D226" i="4"/>
  <c r="C226" i="4"/>
  <c r="B226" i="4"/>
  <c r="A226" i="4"/>
  <c r="O225" i="4"/>
  <c r="N225" i="4"/>
  <c r="M225" i="4"/>
  <c r="F225" i="4"/>
  <c r="D225" i="4"/>
  <c r="C225" i="4"/>
  <c r="B225" i="4"/>
  <c r="A225" i="4"/>
  <c r="O224" i="4"/>
  <c r="N224" i="4"/>
  <c r="M224" i="4"/>
  <c r="F224" i="4"/>
  <c r="D224" i="4"/>
  <c r="C224" i="4"/>
  <c r="B224" i="4"/>
  <c r="A224" i="4"/>
  <c r="O223" i="4"/>
  <c r="N223" i="4"/>
  <c r="M223" i="4"/>
  <c r="F223" i="4"/>
  <c r="D223" i="4"/>
  <c r="C223" i="4"/>
  <c r="B223" i="4"/>
  <c r="A223" i="4"/>
  <c r="O222" i="4"/>
  <c r="N222" i="4"/>
  <c r="M222" i="4"/>
  <c r="F222" i="4"/>
  <c r="D222" i="4"/>
  <c r="C222" i="4"/>
  <c r="B222" i="4"/>
  <c r="A222" i="4"/>
  <c r="O221" i="4"/>
  <c r="N221" i="4"/>
  <c r="M221" i="4"/>
  <c r="F221" i="4"/>
  <c r="D221" i="4"/>
  <c r="C221" i="4"/>
  <c r="B221" i="4"/>
  <c r="A221" i="4"/>
  <c r="O220" i="4"/>
  <c r="N220" i="4"/>
  <c r="M220" i="4"/>
  <c r="F220" i="4"/>
  <c r="D220" i="4"/>
  <c r="C220" i="4"/>
  <c r="B220" i="4"/>
  <c r="A220" i="4"/>
  <c r="O219" i="4"/>
  <c r="N219" i="4"/>
  <c r="M219" i="4"/>
  <c r="F219" i="4"/>
  <c r="D219" i="4"/>
  <c r="C219" i="4"/>
  <c r="B219" i="4"/>
  <c r="A219" i="4"/>
  <c r="O218" i="4"/>
  <c r="N218" i="4"/>
  <c r="M218" i="4"/>
  <c r="F218" i="4"/>
  <c r="D218" i="4"/>
  <c r="C218" i="4"/>
  <c r="B218" i="4"/>
  <c r="A218" i="4"/>
  <c r="O217" i="4"/>
  <c r="N217" i="4"/>
  <c r="M217" i="4"/>
  <c r="F217" i="4"/>
  <c r="D217" i="4"/>
  <c r="C217" i="4"/>
  <c r="B217" i="4"/>
  <c r="A217" i="4"/>
  <c r="O216" i="4"/>
  <c r="N216" i="4"/>
  <c r="M216" i="4"/>
  <c r="F216" i="4"/>
  <c r="D216" i="4"/>
  <c r="C216" i="4"/>
  <c r="B216" i="4"/>
  <c r="A216" i="4"/>
  <c r="O215" i="4"/>
  <c r="N215" i="4"/>
  <c r="M215" i="4"/>
  <c r="F215" i="4"/>
  <c r="D215" i="4"/>
  <c r="C215" i="4"/>
  <c r="B215" i="4"/>
  <c r="A215" i="4"/>
  <c r="O214" i="4"/>
  <c r="N214" i="4"/>
  <c r="M214" i="4"/>
  <c r="F214" i="4"/>
  <c r="D214" i="4"/>
  <c r="C214" i="4"/>
  <c r="B214" i="4"/>
  <c r="A214" i="4"/>
  <c r="O213" i="4"/>
  <c r="N213" i="4"/>
  <c r="M213" i="4"/>
  <c r="F213" i="4"/>
  <c r="D213" i="4"/>
  <c r="C213" i="4"/>
  <c r="B213" i="4"/>
  <c r="A213" i="4"/>
  <c r="O212" i="4"/>
  <c r="N212" i="4"/>
  <c r="M212" i="4"/>
  <c r="F212" i="4"/>
  <c r="D212" i="4"/>
  <c r="C212" i="4"/>
  <c r="B212" i="4"/>
  <c r="A212" i="4"/>
  <c r="O211" i="4"/>
  <c r="N211" i="4"/>
  <c r="M211" i="4"/>
  <c r="F211" i="4"/>
  <c r="D211" i="4"/>
  <c r="C211" i="4"/>
  <c r="B211" i="4"/>
  <c r="A211" i="4"/>
  <c r="O210" i="4"/>
  <c r="N210" i="4"/>
  <c r="M210" i="4"/>
  <c r="F210" i="4"/>
  <c r="D210" i="4"/>
  <c r="C210" i="4"/>
  <c r="B210" i="4"/>
  <c r="A210" i="4"/>
  <c r="O209" i="4"/>
  <c r="N209" i="4"/>
  <c r="M209" i="4"/>
  <c r="F209" i="4"/>
  <c r="D209" i="4"/>
  <c r="C209" i="4"/>
  <c r="B209" i="4"/>
  <c r="A209" i="4"/>
  <c r="O208" i="4"/>
  <c r="N208" i="4"/>
  <c r="M208" i="4"/>
  <c r="F208" i="4"/>
  <c r="D208" i="4"/>
  <c r="C208" i="4"/>
  <c r="B208" i="4"/>
  <c r="A208" i="4"/>
  <c r="O207" i="4"/>
  <c r="N207" i="4"/>
  <c r="M207" i="4"/>
  <c r="F207" i="4"/>
  <c r="D207" i="4"/>
  <c r="C207" i="4"/>
  <c r="B207" i="4"/>
  <c r="A207" i="4"/>
  <c r="O206" i="4"/>
  <c r="N206" i="4"/>
  <c r="M206" i="4"/>
  <c r="F206" i="4"/>
  <c r="D206" i="4"/>
  <c r="C206" i="4"/>
  <c r="B206" i="4"/>
  <c r="A206" i="4"/>
  <c r="O205" i="4"/>
  <c r="N205" i="4"/>
  <c r="M205" i="4"/>
  <c r="F205" i="4"/>
  <c r="D205" i="4"/>
  <c r="C205" i="4"/>
  <c r="B205" i="4"/>
  <c r="A205" i="4"/>
  <c r="O204" i="4"/>
  <c r="N204" i="4"/>
  <c r="M204" i="4"/>
  <c r="F204" i="4"/>
  <c r="D204" i="4"/>
  <c r="C204" i="4"/>
  <c r="B204" i="4"/>
  <c r="A204" i="4"/>
  <c r="O203" i="4"/>
  <c r="N203" i="4"/>
  <c r="M203" i="4"/>
  <c r="F203" i="4"/>
  <c r="D203" i="4"/>
  <c r="C203" i="4"/>
  <c r="B203" i="4"/>
  <c r="A203" i="4"/>
  <c r="O202" i="4"/>
  <c r="N202" i="4"/>
  <c r="M202" i="4"/>
  <c r="F202" i="4"/>
  <c r="D202" i="4"/>
  <c r="C202" i="4"/>
  <c r="B202" i="4"/>
  <c r="A202" i="4"/>
  <c r="O201" i="4"/>
  <c r="N201" i="4"/>
  <c r="M201" i="4"/>
  <c r="F201" i="4"/>
  <c r="D201" i="4"/>
  <c r="C201" i="4"/>
  <c r="B201" i="4"/>
  <c r="A201" i="4"/>
  <c r="O200" i="4"/>
  <c r="N200" i="4"/>
  <c r="M200" i="4"/>
  <c r="F200" i="4"/>
  <c r="D200" i="4"/>
  <c r="C200" i="4"/>
  <c r="B200" i="4"/>
  <c r="A200" i="4"/>
  <c r="O199" i="4"/>
  <c r="N199" i="4"/>
  <c r="M199" i="4"/>
  <c r="F199" i="4"/>
  <c r="D199" i="4"/>
  <c r="C199" i="4"/>
  <c r="B199" i="4"/>
  <c r="A199" i="4"/>
  <c r="O198" i="4"/>
  <c r="N198" i="4"/>
  <c r="M198" i="4"/>
  <c r="F198" i="4"/>
  <c r="D198" i="4"/>
  <c r="C198" i="4"/>
  <c r="B198" i="4"/>
  <c r="A198" i="4"/>
  <c r="O197" i="4"/>
  <c r="N197" i="4"/>
  <c r="M197" i="4"/>
  <c r="F197" i="4"/>
  <c r="D197" i="4"/>
  <c r="C197" i="4"/>
  <c r="B197" i="4"/>
  <c r="A197" i="4"/>
  <c r="O196" i="4"/>
  <c r="N196" i="4"/>
  <c r="M196" i="4"/>
  <c r="F196" i="4"/>
  <c r="D196" i="4"/>
  <c r="C196" i="4"/>
  <c r="B196" i="4"/>
  <c r="A196" i="4"/>
  <c r="O195" i="4"/>
  <c r="N195" i="4"/>
  <c r="M195" i="4"/>
  <c r="F195" i="4"/>
  <c r="D195" i="4"/>
  <c r="C195" i="4"/>
  <c r="B195" i="4"/>
  <c r="A195" i="4"/>
  <c r="O194" i="4"/>
  <c r="N194" i="4"/>
  <c r="M194" i="4"/>
  <c r="F194" i="4"/>
  <c r="D194" i="4"/>
  <c r="C194" i="4"/>
  <c r="B194" i="4"/>
  <c r="A194" i="4"/>
  <c r="O193" i="4"/>
  <c r="N193" i="4"/>
  <c r="M193" i="4"/>
  <c r="F193" i="4"/>
  <c r="D193" i="4"/>
  <c r="C193" i="4"/>
  <c r="B193" i="4"/>
  <c r="A193" i="4"/>
  <c r="O192" i="4"/>
  <c r="N192" i="4"/>
  <c r="M192" i="4"/>
  <c r="F192" i="4"/>
  <c r="D192" i="4"/>
  <c r="C192" i="4"/>
  <c r="B192" i="4"/>
  <c r="A192" i="4"/>
  <c r="O191" i="4"/>
  <c r="N191" i="4"/>
  <c r="M191" i="4"/>
  <c r="F191" i="4"/>
  <c r="D191" i="4"/>
  <c r="C191" i="4"/>
  <c r="B191" i="4"/>
  <c r="A191" i="4"/>
  <c r="O190" i="4"/>
  <c r="N190" i="4"/>
  <c r="M190" i="4"/>
  <c r="F190" i="4"/>
  <c r="D190" i="4"/>
  <c r="C190" i="4"/>
  <c r="B190" i="4"/>
  <c r="A190" i="4"/>
  <c r="O189" i="4"/>
  <c r="N189" i="4"/>
  <c r="M189" i="4"/>
  <c r="F189" i="4"/>
  <c r="D189" i="4"/>
  <c r="C189" i="4"/>
  <c r="B189" i="4"/>
  <c r="A189" i="4"/>
  <c r="O188" i="4"/>
  <c r="N188" i="4"/>
  <c r="M188" i="4"/>
  <c r="F188" i="4"/>
  <c r="D188" i="4"/>
  <c r="C188" i="4"/>
  <c r="B188" i="4"/>
  <c r="A188" i="4"/>
  <c r="O187" i="4"/>
  <c r="N187" i="4"/>
  <c r="M187" i="4"/>
  <c r="F187" i="4"/>
  <c r="D187" i="4"/>
  <c r="C187" i="4"/>
  <c r="B187" i="4"/>
  <c r="A187" i="4"/>
  <c r="O186" i="4"/>
  <c r="N186" i="4"/>
  <c r="M186" i="4"/>
  <c r="F186" i="4"/>
  <c r="D186" i="4"/>
  <c r="C186" i="4"/>
  <c r="B186" i="4"/>
  <c r="A186" i="4"/>
  <c r="O185" i="4"/>
  <c r="N185" i="4"/>
  <c r="M185" i="4"/>
  <c r="F185" i="4"/>
  <c r="D185" i="4"/>
  <c r="C185" i="4"/>
  <c r="B185" i="4"/>
  <c r="A185" i="4"/>
  <c r="O184" i="4"/>
  <c r="N184" i="4"/>
  <c r="M184" i="4"/>
  <c r="F184" i="4"/>
  <c r="D184" i="4"/>
  <c r="C184" i="4"/>
  <c r="B184" i="4"/>
  <c r="A184" i="4"/>
  <c r="O183" i="4"/>
  <c r="N183" i="4"/>
  <c r="M183" i="4"/>
  <c r="F183" i="4"/>
  <c r="D183" i="4"/>
  <c r="C183" i="4"/>
  <c r="B183" i="4"/>
  <c r="A183" i="4"/>
  <c r="O182" i="4"/>
  <c r="N182" i="4"/>
  <c r="M182" i="4"/>
  <c r="F182" i="4"/>
  <c r="D182" i="4"/>
  <c r="C182" i="4"/>
  <c r="B182" i="4"/>
  <c r="A182" i="4"/>
  <c r="O181" i="4"/>
  <c r="N181" i="4"/>
  <c r="M181" i="4"/>
  <c r="F181" i="4"/>
  <c r="D181" i="4"/>
  <c r="C181" i="4"/>
  <c r="B181" i="4"/>
  <c r="A181" i="4"/>
  <c r="O180" i="4"/>
  <c r="N180" i="4"/>
  <c r="M180" i="4"/>
  <c r="F180" i="4"/>
  <c r="D180" i="4"/>
  <c r="C180" i="4"/>
  <c r="B180" i="4"/>
  <c r="A180" i="4"/>
  <c r="O179" i="4"/>
  <c r="N179" i="4"/>
  <c r="M179" i="4"/>
  <c r="F179" i="4"/>
  <c r="D179" i="4"/>
  <c r="C179" i="4"/>
  <c r="B179" i="4"/>
  <c r="A179" i="4"/>
  <c r="O178" i="4"/>
  <c r="N178" i="4"/>
  <c r="M178" i="4"/>
  <c r="F178" i="4"/>
  <c r="D178" i="4"/>
  <c r="C178" i="4"/>
  <c r="B178" i="4"/>
  <c r="A178" i="4"/>
  <c r="O177" i="4"/>
  <c r="N177" i="4"/>
  <c r="M177" i="4"/>
  <c r="F177" i="4"/>
  <c r="D177" i="4"/>
  <c r="C177" i="4"/>
  <c r="B177" i="4"/>
  <c r="A177" i="4"/>
  <c r="O176" i="4"/>
  <c r="N176" i="4"/>
  <c r="M176" i="4"/>
  <c r="F176" i="4"/>
  <c r="D176" i="4"/>
  <c r="C176" i="4"/>
  <c r="B176" i="4"/>
  <c r="A176" i="4"/>
  <c r="O175" i="4"/>
  <c r="N175" i="4"/>
  <c r="M175" i="4"/>
  <c r="F175" i="4"/>
  <c r="D175" i="4"/>
  <c r="C175" i="4"/>
  <c r="B175" i="4"/>
  <c r="A175" i="4"/>
  <c r="O174" i="4"/>
  <c r="N174" i="4"/>
  <c r="M174" i="4"/>
  <c r="F174" i="4"/>
  <c r="D174" i="4"/>
  <c r="C174" i="4"/>
  <c r="B174" i="4"/>
  <c r="A174" i="4"/>
  <c r="O173" i="4"/>
  <c r="N173" i="4"/>
  <c r="M173" i="4"/>
  <c r="F173" i="4"/>
  <c r="D173" i="4"/>
  <c r="C173" i="4"/>
  <c r="B173" i="4"/>
  <c r="A173" i="4"/>
  <c r="O172" i="4"/>
  <c r="N172" i="4"/>
  <c r="M172" i="4"/>
  <c r="F172" i="4"/>
  <c r="D172" i="4"/>
  <c r="C172" i="4"/>
  <c r="B172" i="4"/>
  <c r="A172" i="4"/>
  <c r="O171" i="4"/>
  <c r="N171" i="4"/>
  <c r="M171" i="4"/>
  <c r="F171" i="4"/>
  <c r="D171" i="4"/>
  <c r="C171" i="4"/>
  <c r="B171" i="4"/>
  <c r="A171" i="4"/>
  <c r="O170" i="4"/>
  <c r="N170" i="4"/>
  <c r="M170" i="4"/>
  <c r="F170" i="4"/>
  <c r="D170" i="4"/>
  <c r="C170" i="4"/>
  <c r="B170" i="4"/>
  <c r="A170" i="4"/>
  <c r="O169" i="4"/>
  <c r="N169" i="4"/>
  <c r="M169" i="4"/>
  <c r="F169" i="4"/>
  <c r="D169" i="4"/>
  <c r="C169" i="4"/>
  <c r="B169" i="4"/>
  <c r="A169" i="4"/>
  <c r="O168" i="4"/>
  <c r="N168" i="4"/>
  <c r="M168" i="4"/>
  <c r="F168" i="4"/>
  <c r="D168" i="4"/>
  <c r="C168" i="4"/>
  <c r="B168" i="4"/>
  <c r="A168" i="4"/>
  <c r="O167" i="4"/>
  <c r="N167" i="4"/>
  <c r="M167" i="4"/>
  <c r="F167" i="4"/>
  <c r="D167" i="4"/>
  <c r="C167" i="4"/>
  <c r="B167" i="4"/>
  <c r="A167" i="4"/>
  <c r="O166" i="4"/>
  <c r="N166" i="4"/>
  <c r="M166" i="4"/>
  <c r="F166" i="4"/>
  <c r="D166" i="4"/>
  <c r="C166" i="4"/>
  <c r="B166" i="4"/>
  <c r="A166" i="4"/>
  <c r="O165" i="4"/>
  <c r="N165" i="4"/>
  <c r="M165" i="4"/>
  <c r="F165" i="4"/>
  <c r="D165" i="4"/>
  <c r="C165" i="4"/>
  <c r="B165" i="4"/>
  <c r="A165" i="4"/>
  <c r="O164" i="4"/>
  <c r="N164" i="4"/>
  <c r="M164" i="4"/>
  <c r="F164" i="4"/>
  <c r="D164" i="4"/>
  <c r="C164" i="4"/>
  <c r="B164" i="4"/>
  <c r="A164" i="4"/>
  <c r="O163" i="4"/>
  <c r="N163" i="4"/>
  <c r="M163" i="4"/>
  <c r="F163" i="4"/>
  <c r="D163" i="4"/>
  <c r="C163" i="4"/>
  <c r="B163" i="4"/>
  <c r="A163" i="4"/>
  <c r="O162" i="4"/>
  <c r="N162" i="4"/>
  <c r="M162" i="4"/>
  <c r="F162" i="4"/>
  <c r="D162" i="4"/>
  <c r="C162" i="4"/>
  <c r="B162" i="4"/>
  <c r="A162" i="4"/>
  <c r="O161" i="4"/>
  <c r="N161" i="4"/>
  <c r="M161" i="4"/>
  <c r="F161" i="4"/>
  <c r="D161" i="4"/>
  <c r="C161" i="4"/>
  <c r="B161" i="4"/>
  <c r="A161" i="4"/>
  <c r="O160" i="4"/>
  <c r="N160" i="4"/>
  <c r="M160" i="4"/>
  <c r="F160" i="4"/>
  <c r="D160" i="4"/>
  <c r="C160" i="4"/>
  <c r="B160" i="4"/>
  <c r="A160" i="4"/>
  <c r="O159" i="4"/>
  <c r="N159" i="4"/>
  <c r="M159" i="4"/>
  <c r="F159" i="4"/>
  <c r="D159" i="4"/>
  <c r="C159" i="4"/>
  <c r="B159" i="4"/>
  <c r="A159" i="4"/>
  <c r="O158" i="4"/>
  <c r="N158" i="4"/>
  <c r="M158" i="4"/>
  <c r="F158" i="4"/>
  <c r="D158" i="4"/>
  <c r="C158" i="4"/>
  <c r="B158" i="4"/>
  <c r="A158" i="4"/>
  <c r="O157" i="4"/>
  <c r="N157" i="4"/>
  <c r="M157" i="4"/>
  <c r="F157" i="4"/>
  <c r="D157" i="4"/>
  <c r="C157" i="4"/>
  <c r="B157" i="4"/>
  <c r="A157" i="4"/>
  <c r="O156" i="4"/>
  <c r="N156" i="4"/>
  <c r="M156" i="4"/>
  <c r="F156" i="4"/>
  <c r="D156" i="4"/>
  <c r="C156" i="4"/>
  <c r="B156" i="4"/>
  <c r="A156" i="4"/>
  <c r="O155" i="4"/>
  <c r="N155" i="4"/>
  <c r="M155" i="4"/>
  <c r="F155" i="4"/>
  <c r="D155" i="4"/>
  <c r="C155" i="4"/>
  <c r="B155" i="4"/>
  <c r="A155" i="4"/>
  <c r="O154" i="4"/>
  <c r="N154" i="4"/>
  <c r="M154" i="4"/>
  <c r="F154" i="4"/>
  <c r="D154" i="4"/>
  <c r="C154" i="4"/>
  <c r="B154" i="4"/>
  <c r="A154" i="4"/>
  <c r="O153" i="4"/>
  <c r="N153" i="4"/>
  <c r="M153" i="4"/>
  <c r="F153" i="4"/>
  <c r="D153" i="4"/>
  <c r="C153" i="4"/>
  <c r="B153" i="4"/>
  <c r="A153" i="4"/>
  <c r="O152" i="4"/>
  <c r="N152" i="4"/>
  <c r="M152" i="4"/>
  <c r="F152" i="4"/>
  <c r="D152" i="4"/>
  <c r="C152" i="4"/>
  <c r="B152" i="4"/>
  <c r="A152" i="4"/>
  <c r="O151" i="4"/>
  <c r="N151" i="4"/>
  <c r="M151" i="4"/>
  <c r="F151" i="4"/>
  <c r="D151" i="4"/>
  <c r="C151" i="4"/>
  <c r="B151" i="4"/>
  <c r="A151" i="4"/>
  <c r="O150" i="4"/>
  <c r="N150" i="4"/>
  <c r="M150" i="4"/>
  <c r="F150" i="4"/>
  <c r="D150" i="4"/>
  <c r="C150" i="4"/>
  <c r="B150" i="4"/>
  <c r="A150" i="4"/>
  <c r="O149" i="4"/>
  <c r="N149" i="4"/>
  <c r="M149" i="4"/>
  <c r="F149" i="4"/>
  <c r="D149" i="4"/>
  <c r="C149" i="4"/>
  <c r="B149" i="4"/>
  <c r="A149" i="4"/>
  <c r="O148" i="4"/>
  <c r="N148" i="4"/>
  <c r="M148" i="4"/>
  <c r="F148" i="4"/>
  <c r="D148" i="4"/>
  <c r="C148" i="4"/>
  <c r="B148" i="4"/>
  <c r="A148" i="4"/>
  <c r="O147" i="4"/>
  <c r="N147" i="4"/>
  <c r="M147" i="4"/>
  <c r="F147" i="4"/>
  <c r="D147" i="4"/>
  <c r="C147" i="4"/>
  <c r="B147" i="4"/>
  <c r="A147" i="4"/>
  <c r="O146" i="4"/>
  <c r="N146" i="4"/>
  <c r="M146" i="4"/>
  <c r="F146" i="4"/>
  <c r="D146" i="4"/>
  <c r="C146" i="4"/>
  <c r="B146" i="4"/>
  <c r="A146" i="4"/>
  <c r="O145" i="4"/>
  <c r="N145" i="4"/>
  <c r="M145" i="4"/>
  <c r="F145" i="4"/>
  <c r="D145" i="4"/>
  <c r="C145" i="4"/>
  <c r="B145" i="4"/>
  <c r="A145" i="4"/>
  <c r="O144" i="4"/>
  <c r="N144" i="4"/>
  <c r="M144" i="4"/>
  <c r="F144" i="4"/>
  <c r="D144" i="4"/>
  <c r="C144" i="4"/>
  <c r="B144" i="4"/>
  <c r="A144" i="4"/>
  <c r="O143" i="4"/>
  <c r="N143" i="4"/>
  <c r="M143" i="4"/>
  <c r="F143" i="4"/>
  <c r="D143" i="4"/>
  <c r="C143" i="4"/>
  <c r="B143" i="4"/>
  <c r="A143" i="4"/>
  <c r="O142" i="4"/>
  <c r="N142" i="4"/>
  <c r="M142" i="4"/>
  <c r="F142" i="4"/>
  <c r="D142" i="4"/>
  <c r="C142" i="4"/>
  <c r="B142" i="4"/>
  <c r="A142" i="4"/>
  <c r="O141" i="4"/>
  <c r="N141" i="4"/>
  <c r="M141" i="4"/>
  <c r="F141" i="4"/>
  <c r="D141" i="4"/>
  <c r="C141" i="4"/>
  <c r="B141" i="4"/>
  <c r="A141" i="4"/>
  <c r="O140" i="4"/>
  <c r="N140" i="4"/>
  <c r="M140" i="4"/>
  <c r="F140" i="4"/>
  <c r="D140" i="4"/>
  <c r="C140" i="4"/>
  <c r="B140" i="4"/>
  <c r="A140" i="4"/>
  <c r="O139" i="4"/>
  <c r="N139" i="4"/>
  <c r="M139" i="4"/>
  <c r="F139" i="4"/>
  <c r="D139" i="4"/>
  <c r="C139" i="4"/>
  <c r="B139" i="4"/>
  <c r="A139" i="4"/>
  <c r="O138" i="4"/>
  <c r="N138" i="4"/>
  <c r="M138" i="4"/>
  <c r="F138" i="4"/>
  <c r="D138" i="4"/>
  <c r="C138" i="4"/>
  <c r="B138" i="4"/>
  <c r="A138" i="4"/>
  <c r="O137" i="4"/>
  <c r="N137" i="4"/>
  <c r="M137" i="4"/>
  <c r="F137" i="4"/>
  <c r="D137" i="4"/>
  <c r="C137" i="4"/>
  <c r="B137" i="4"/>
  <c r="A137" i="4"/>
  <c r="O136" i="4"/>
  <c r="N136" i="4"/>
  <c r="M136" i="4"/>
  <c r="F136" i="4"/>
  <c r="D136" i="4"/>
  <c r="C136" i="4"/>
  <c r="B136" i="4"/>
  <c r="A136" i="4"/>
  <c r="O135" i="4"/>
  <c r="N135" i="4"/>
  <c r="M135" i="4"/>
  <c r="F135" i="4"/>
  <c r="D135" i="4"/>
  <c r="C135" i="4"/>
  <c r="B135" i="4"/>
  <c r="A135" i="4"/>
  <c r="O134" i="4"/>
  <c r="N134" i="4"/>
  <c r="M134" i="4"/>
  <c r="F134" i="4"/>
  <c r="D134" i="4"/>
  <c r="C134" i="4"/>
  <c r="B134" i="4"/>
  <c r="A134" i="4"/>
  <c r="O133" i="4"/>
  <c r="N133" i="4"/>
  <c r="M133" i="4"/>
  <c r="F133" i="4"/>
  <c r="D133" i="4"/>
  <c r="C133" i="4"/>
  <c r="B133" i="4"/>
  <c r="A133" i="4"/>
  <c r="O132" i="4"/>
  <c r="N132" i="4"/>
  <c r="M132" i="4"/>
  <c r="F132" i="4"/>
  <c r="D132" i="4"/>
  <c r="C132" i="4"/>
  <c r="B132" i="4"/>
  <c r="A132" i="4"/>
  <c r="O131" i="4"/>
  <c r="N131" i="4"/>
  <c r="M131" i="4"/>
  <c r="F131" i="4"/>
  <c r="D131" i="4"/>
  <c r="C131" i="4"/>
  <c r="B131" i="4"/>
  <c r="A131" i="4"/>
  <c r="O130" i="4"/>
  <c r="N130" i="4"/>
  <c r="M130" i="4"/>
  <c r="F130" i="4"/>
  <c r="D130" i="4"/>
  <c r="C130" i="4"/>
  <c r="B130" i="4"/>
  <c r="A130" i="4"/>
  <c r="O129" i="4"/>
  <c r="N129" i="4"/>
  <c r="M129" i="4"/>
  <c r="F129" i="4"/>
  <c r="D129" i="4"/>
  <c r="C129" i="4"/>
  <c r="B129" i="4"/>
  <c r="A129" i="4"/>
  <c r="O128" i="4"/>
  <c r="N128" i="4"/>
  <c r="M128" i="4"/>
  <c r="F128" i="4"/>
  <c r="D128" i="4"/>
  <c r="C128" i="4"/>
  <c r="B128" i="4"/>
  <c r="A128" i="4"/>
  <c r="O127" i="4"/>
  <c r="N127" i="4"/>
  <c r="M127" i="4"/>
  <c r="F127" i="4"/>
  <c r="D127" i="4"/>
  <c r="C127" i="4"/>
  <c r="B127" i="4"/>
  <c r="A127" i="4"/>
  <c r="O126" i="4"/>
  <c r="N126" i="4"/>
  <c r="M126" i="4"/>
  <c r="F126" i="4"/>
  <c r="D126" i="4"/>
  <c r="C126" i="4"/>
  <c r="B126" i="4"/>
  <c r="A126" i="4"/>
  <c r="O125" i="4"/>
  <c r="N125" i="4"/>
  <c r="M125" i="4"/>
  <c r="F125" i="4"/>
  <c r="D125" i="4"/>
  <c r="C125" i="4"/>
  <c r="B125" i="4"/>
  <c r="A125" i="4"/>
  <c r="O124" i="4"/>
  <c r="N124" i="4"/>
  <c r="M124" i="4"/>
  <c r="F124" i="4"/>
  <c r="D124" i="4"/>
  <c r="C124" i="4"/>
  <c r="B124" i="4"/>
  <c r="A124" i="4"/>
  <c r="O123" i="4"/>
  <c r="N123" i="4"/>
  <c r="M123" i="4"/>
  <c r="F123" i="4"/>
  <c r="D123" i="4"/>
  <c r="C123" i="4"/>
  <c r="B123" i="4"/>
  <c r="A123" i="4"/>
  <c r="O122" i="4"/>
  <c r="N122" i="4"/>
  <c r="M122" i="4"/>
  <c r="F122" i="4"/>
  <c r="D122" i="4"/>
  <c r="C122" i="4"/>
  <c r="B122" i="4"/>
  <c r="A122" i="4"/>
  <c r="O121" i="4"/>
  <c r="N121" i="4"/>
  <c r="M121" i="4"/>
  <c r="F121" i="4"/>
  <c r="D121" i="4"/>
  <c r="C121" i="4"/>
  <c r="B121" i="4"/>
  <c r="A121" i="4"/>
  <c r="O120" i="4"/>
  <c r="N120" i="4"/>
  <c r="M120" i="4"/>
  <c r="F120" i="4"/>
  <c r="D120" i="4"/>
  <c r="C120" i="4"/>
  <c r="B120" i="4"/>
  <c r="A120" i="4"/>
  <c r="O119" i="4"/>
  <c r="N119" i="4"/>
  <c r="M119" i="4"/>
  <c r="F119" i="4"/>
  <c r="D119" i="4"/>
  <c r="C119" i="4"/>
  <c r="B119" i="4"/>
  <c r="A119" i="4"/>
  <c r="O118" i="4"/>
  <c r="N118" i="4"/>
  <c r="M118" i="4"/>
  <c r="F118" i="4"/>
  <c r="D118" i="4"/>
  <c r="C118" i="4"/>
  <c r="B118" i="4"/>
  <c r="A118" i="4"/>
  <c r="O117" i="4"/>
  <c r="N117" i="4"/>
  <c r="M117" i="4"/>
  <c r="F117" i="4"/>
  <c r="D117" i="4"/>
  <c r="C117" i="4"/>
  <c r="B117" i="4"/>
  <c r="A117" i="4"/>
  <c r="O116" i="4"/>
  <c r="N116" i="4"/>
  <c r="M116" i="4"/>
  <c r="F116" i="4"/>
  <c r="D116" i="4"/>
  <c r="C116" i="4"/>
  <c r="B116" i="4"/>
  <c r="A116" i="4"/>
  <c r="O115" i="4"/>
  <c r="N115" i="4"/>
  <c r="M115" i="4"/>
  <c r="F115" i="4"/>
  <c r="D115" i="4"/>
  <c r="C115" i="4"/>
  <c r="B115" i="4"/>
  <c r="A115" i="4"/>
  <c r="O114" i="4"/>
  <c r="N114" i="4"/>
  <c r="M114" i="4"/>
  <c r="F114" i="4"/>
  <c r="D114" i="4"/>
  <c r="C114" i="4"/>
  <c r="B114" i="4"/>
  <c r="A114" i="4"/>
  <c r="O113" i="4"/>
  <c r="N113" i="4"/>
  <c r="M113" i="4"/>
  <c r="F113" i="4"/>
  <c r="D113" i="4"/>
  <c r="C113" i="4"/>
  <c r="B113" i="4"/>
  <c r="A113" i="4"/>
  <c r="O112" i="4"/>
  <c r="N112" i="4"/>
  <c r="M112" i="4"/>
  <c r="F112" i="4"/>
  <c r="D112" i="4"/>
  <c r="C112" i="4"/>
  <c r="B112" i="4"/>
  <c r="A112" i="4"/>
  <c r="O111" i="4"/>
  <c r="N111" i="4"/>
  <c r="M111" i="4"/>
  <c r="F111" i="4"/>
  <c r="D111" i="4"/>
  <c r="C111" i="4"/>
  <c r="B111" i="4"/>
  <c r="A111" i="4"/>
  <c r="O110" i="4"/>
  <c r="N110" i="4"/>
  <c r="M110" i="4"/>
  <c r="F110" i="4"/>
  <c r="D110" i="4"/>
  <c r="C110" i="4"/>
  <c r="B110" i="4"/>
  <c r="A110" i="4"/>
  <c r="O109" i="4"/>
  <c r="N109" i="4"/>
  <c r="M109" i="4"/>
  <c r="F109" i="4"/>
  <c r="D109" i="4"/>
  <c r="C109" i="4"/>
  <c r="B109" i="4"/>
  <c r="A109" i="4"/>
  <c r="O108" i="4"/>
  <c r="N108" i="4"/>
  <c r="M108" i="4"/>
  <c r="F108" i="4"/>
  <c r="D108" i="4"/>
  <c r="C108" i="4"/>
  <c r="B108" i="4"/>
  <c r="A108" i="4"/>
  <c r="O107" i="4"/>
  <c r="N107" i="4"/>
  <c r="M107" i="4"/>
  <c r="F107" i="4"/>
  <c r="D107" i="4"/>
  <c r="C107" i="4"/>
  <c r="B107" i="4"/>
  <c r="A107" i="4"/>
  <c r="O106" i="4"/>
  <c r="N106" i="4"/>
  <c r="M106" i="4"/>
  <c r="F106" i="4"/>
  <c r="D106" i="4"/>
  <c r="C106" i="4"/>
  <c r="B106" i="4"/>
  <c r="A106" i="4"/>
  <c r="O105" i="4"/>
  <c r="N105" i="4"/>
  <c r="M105" i="4"/>
  <c r="F105" i="4"/>
  <c r="D105" i="4"/>
  <c r="C105" i="4"/>
  <c r="B105" i="4"/>
  <c r="A105" i="4"/>
  <c r="O104" i="4"/>
  <c r="N104" i="4"/>
  <c r="M104" i="4"/>
  <c r="F104" i="4"/>
  <c r="D104" i="4"/>
  <c r="C104" i="4"/>
  <c r="B104" i="4"/>
  <c r="A104" i="4"/>
  <c r="O103" i="4"/>
  <c r="N103" i="4"/>
  <c r="M103" i="4"/>
  <c r="F103" i="4"/>
  <c r="D103" i="4"/>
  <c r="C103" i="4"/>
  <c r="B103" i="4"/>
  <c r="A103" i="4"/>
  <c r="O102" i="4"/>
  <c r="N102" i="4"/>
  <c r="M102" i="4"/>
  <c r="F102" i="4"/>
  <c r="D102" i="4"/>
  <c r="C102" i="4"/>
  <c r="B102" i="4"/>
  <c r="A102" i="4"/>
  <c r="O101" i="4"/>
  <c r="N101" i="4"/>
  <c r="M101" i="4"/>
  <c r="F101" i="4"/>
  <c r="D101" i="4"/>
  <c r="C101" i="4"/>
  <c r="B101" i="4"/>
  <c r="A101" i="4"/>
  <c r="O100" i="4"/>
  <c r="N100" i="4"/>
  <c r="M100" i="4"/>
  <c r="F100" i="4"/>
  <c r="D100" i="4"/>
  <c r="C100" i="4"/>
  <c r="B100" i="4"/>
  <c r="A100" i="4"/>
  <c r="O99" i="4"/>
  <c r="N99" i="4"/>
  <c r="M99" i="4"/>
  <c r="F99" i="4"/>
  <c r="D99" i="4"/>
  <c r="C99" i="4"/>
  <c r="B99" i="4"/>
  <c r="A99" i="4"/>
  <c r="O98" i="4"/>
  <c r="N98" i="4"/>
  <c r="M98" i="4"/>
  <c r="F98" i="4"/>
  <c r="D98" i="4"/>
  <c r="C98" i="4"/>
  <c r="B98" i="4"/>
  <c r="A98" i="4"/>
  <c r="O97" i="4"/>
  <c r="N97" i="4"/>
  <c r="M97" i="4"/>
  <c r="F97" i="4"/>
  <c r="D97" i="4"/>
  <c r="C97" i="4"/>
  <c r="B97" i="4"/>
  <c r="A97" i="4"/>
  <c r="O96" i="4"/>
  <c r="N96" i="4"/>
  <c r="M96" i="4"/>
  <c r="F96" i="4"/>
  <c r="D96" i="4"/>
  <c r="C96" i="4"/>
  <c r="B96" i="4"/>
  <c r="A96" i="4"/>
  <c r="O95" i="4"/>
  <c r="N95" i="4"/>
  <c r="M95" i="4"/>
  <c r="F95" i="4"/>
  <c r="D95" i="4"/>
  <c r="C95" i="4"/>
  <c r="B95" i="4"/>
  <c r="A95" i="4"/>
  <c r="O94" i="4"/>
  <c r="N94" i="4"/>
  <c r="M94" i="4"/>
  <c r="F94" i="4"/>
  <c r="D94" i="4"/>
  <c r="C94" i="4"/>
  <c r="B94" i="4"/>
  <c r="A94" i="4"/>
  <c r="O93" i="4"/>
  <c r="N93" i="4"/>
  <c r="M93" i="4"/>
  <c r="F93" i="4"/>
  <c r="D93" i="4"/>
  <c r="C93" i="4"/>
  <c r="B93" i="4"/>
  <c r="A93" i="4"/>
  <c r="O92" i="4"/>
  <c r="N92" i="4"/>
  <c r="M92" i="4"/>
  <c r="F92" i="4"/>
  <c r="D92" i="4"/>
  <c r="C92" i="4"/>
  <c r="B92" i="4"/>
  <c r="A92" i="4"/>
  <c r="O91" i="4"/>
  <c r="N91" i="4"/>
  <c r="M91" i="4"/>
  <c r="F91" i="4"/>
  <c r="D91" i="4"/>
  <c r="C91" i="4"/>
  <c r="B91" i="4"/>
  <c r="A91" i="4"/>
  <c r="O90" i="4"/>
  <c r="N90" i="4"/>
  <c r="M90" i="4"/>
  <c r="F90" i="4"/>
  <c r="D90" i="4"/>
  <c r="C90" i="4"/>
  <c r="B90" i="4"/>
  <c r="A90" i="4"/>
  <c r="O89" i="4"/>
  <c r="N89" i="4"/>
  <c r="M89" i="4"/>
  <c r="F89" i="4"/>
  <c r="D89" i="4"/>
  <c r="C89" i="4"/>
  <c r="B89" i="4"/>
  <c r="A89" i="4"/>
  <c r="O88" i="4"/>
  <c r="N88" i="4"/>
  <c r="M88" i="4"/>
  <c r="F88" i="4"/>
  <c r="D88" i="4"/>
  <c r="C88" i="4"/>
  <c r="B88" i="4"/>
  <c r="A88" i="4"/>
  <c r="O87" i="4"/>
  <c r="N87" i="4"/>
  <c r="M87" i="4"/>
  <c r="F87" i="4"/>
  <c r="D87" i="4"/>
  <c r="C87" i="4"/>
  <c r="B87" i="4"/>
  <c r="A87" i="4"/>
  <c r="O86" i="4"/>
  <c r="N86" i="4"/>
  <c r="M86" i="4"/>
  <c r="F86" i="4"/>
  <c r="D86" i="4"/>
  <c r="C86" i="4"/>
  <c r="B86" i="4"/>
  <c r="A86" i="4"/>
  <c r="O85" i="4"/>
  <c r="N85" i="4"/>
  <c r="M85" i="4"/>
  <c r="F85" i="4"/>
  <c r="D85" i="4"/>
  <c r="C85" i="4"/>
  <c r="B85" i="4"/>
  <c r="A85" i="4"/>
  <c r="O84" i="4"/>
  <c r="N84" i="4"/>
  <c r="M84" i="4"/>
  <c r="F84" i="4"/>
  <c r="D84" i="4"/>
  <c r="C84" i="4"/>
  <c r="B84" i="4"/>
  <c r="A84" i="4"/>
  <c r="O83" i="4"/>
  <c r="N83" i="4"/>
  <c r="M83" i="4"/>
  <c r="F83" i="4"/>
  <c r="D83" i="4"/>
  <c r="C83" i="4"/>
  <c r="B83" i="4"/>
  <c r="A83" i="4"/>
  <c r="O82" i="4"/>
  <c r="N82" i="4"/>
  <c r="M82" i="4"/>
  <c r="F82" i="4"/>
  <c r="D82" i="4"/>
  <c r="C82" i="4"/>
  <c r="B82" i="4"/>
  <c r="A82" i="4"/>
  <c r="O81" i="4"/>
  <c r="N81" i="4"/>
  <c r="M81" i="4"/>
  <c r="F81" i="4"/>
  <c r="D81" i="4"/>
  <c r="C81" i="4"/>
  <c r="B81" i="4"/>
  <c r="A81" i="4"/>
  <c r="O80" i="4"/>
  <c r="N80" i="4"/>
  <c r="M80" i="4"/>
  <c r="F80" i="4"/>
  <c r="D80" i="4"/>
  <c r="C80" i="4"/>
  <c r="B80" i="4"/>
  <c r="A80" i="4"/>
  <c r="O79" i="4"/>
  <c r="N79" i="4"/>
  <c r="M79" i="4"/>
  <c r="F79" i="4"/>
  <c r="D79" i="4"/>
  <c r="C79" i="4"/>
  <c r="B79" i="4"/>
  <c r="A79" i="4"/>
  <c r="O78" i="4"/>
  <c r="N78" i="4"/>
  <c r="M78" i="4"/>
  <c r="F78" i="4"/>
  <c r="D78" i="4"/>
  <c r="C78" i="4"/>
  <c r="B78" i="4"/>
  <c r="A78" i="4"/>
  <c r="O77" i="4"/>
  <c r="N77" i="4"/>
  <c r="M77" i="4"/>
  <c r="F77" i="4"/>
  <c r="D77" i="4"/>
  <c r="C77" i="4"/>
  <c r="B77" i="4"/>
  <c r="A77" i="4"/>
  <c r="O76" i="4"/>
  <c r="N76" i="4"/>
  <c r="M76" i="4"/>
  <c r="F76" i="4"/>
  <c r="D76" i="4"/>
  <c r="C76" i="4"/>
  <c r="B76" i="4"/>
  <c r="A76" i="4"/>
  <c r="O75" i="4"/>
  <c r="N75" i="4"/>
  <c r="M75" i="4"/>
  <c r="F75" i="4"/>
  <c r="D75" i="4"/>
  <c r="C75" i="4"/>
  <c r="B75" i="4"/>
  <c r="A75" i="4"/>
  <c r="O74" i="4"/>
  <c r="N74" i="4"/>
  <c r="M74" i="4"/>
  <c r="F74" i="4"/>
  <c r="D74" i="4"/>
  <c r="C74" i="4"/>
  <c r="B74" i="4"/>
  <c r="A74" i="4"/>
  <c r="O73" i="4"/>
  <c r="N73" i="4"/>
  <c r="M73" i="4"/>
  <c r="F73" i="4"/>
  <c r="D73" i="4"/>
  <c r="C73" i="4"/>
  <c r="B73" i="4"/>
  <c r="A73" i="4"/>
  <c r="O72" i="4"/>
  <c r="N72" i="4"/>
  <c r="M72" i="4"/>
  <c r="F72" i="4"/>
  <c r="D72" i="4"/>
  <c r="C72" i="4"/>
  <c r="B72" i="4"/>
  <c r="A72" i="4"/>
  <c r="O71" i="4"/>
  <c r="N71" i="4"/>
  <c r="M71" i="4"/>
  <c r="F71" i="4"/>
  <c r="D71" i="4"/>
  <c r="C71" i="4"/>
  <c r="B71" i="4"/>
  <c r="A71" i="4"/>
  <c r="O70" i="4"/>
  <c r="N70" i="4"/>
  <c r="M70" i="4"/>
  <c r="F70" i="4"/>
  <c r="D70" i="4"/>
  <c r="C70" i="4"/>
  <c r="B70" i="4"/>
  <c r="A70" i="4"/>
  <c r="O69" i="4"/>
  <c r="N69" i="4"/>
  <c r="M69" i="4"/>
  <c r="O68" i="4"/>
  <c r="N68" i="4"/>
  <c r="M68" i="4"/>
  <c r="F68" i="4"/>
  <c r="D68" i="4"/>
  <c r="C68" i="4"/>
  <c r="B68" i="4"/>
  <c r="A68" i="4"/>
  <c r="O67" i="4"/>
  <c r="N67" i="4"/>
  <c r="M67" i="4"/>
  <c r="F67" i="4"/>
  <c r="D67" i="4"/>
  <c r="C67" i="4"/>
  <c r="B67" i="4"/>
  <c r="A67" i="4"/>
  <c r="O66" i="4"/>
  <c r="N66" i="4"/>
  <c r="M66" i="4"/>
  <c r="F66" i="4"/>
  <c r="D66" i="4"/>
  <c r="C66" i="4"/>
  <c r="B66" i="4"/>
  <c r="A66" i="4"/>
  <c r="O65" i="4"/>
  <c r="N65" i="4"/>
  <c r="M65" i="4"/>
  <c r="F65" i="4"/>
  <c r="D65" i="4"/>
  <c r="C65" i="4"/>
  <c r="B65" i="4"/>
  <c r="A65" i="4"/>
  <c r="O64" i="4"/>
  <c r="N64" i="4"/>
  <c r="M64" i="4"/>
  <c r="F64" i="4"/>
  <c r="D64" i="4"/>
  <c r="C64" i="4"/>
  <c r="B64" i="4"/>
  <c r="A64" i="4"/>
  <c r="O63" i="4"/>
  <c r="N63" i="4"/>
  <c r="M63" i="4"/>
  <c r="F63" i="4"/>
  <c r="D63" i="4"/>
  <c r="C63" i="4"/>
  <c r="B63" i="4"/>
  <c r="A63" i="4"/>
  <c r="O62" i="4"/>
  <c r="N62" i="4"/>
  <c r="M62" i="4"/>
  <c r="F62" i="4"/>
  <c r="D62" i="4"/>
  <c r="C62" i="4"/>
  <c r="B62" i="4"/>
  <c r="A62" i="4"/>
  <c r="O61" i="4"/>
  <c r="N61" i="4"/>
  <c r="M61" i="4"/>
  <c r="F61" i="4"/>
  <c r="D61" i="4"/>
  <c r="C61" i="4"/>
  <c r="B61" i="4"/>
  <c r="A61" i="4"/>
  <c r="O60" i="4"/>
  <c r="N60" i="4"/>
  <c r="M60" i="4"/>
  <c r="F60" i="4"/>
  <c r="D60" i="4"/>
  <c r="C60" i="4"/>
  <c r="B60" i="4"/>
  <c r="A60" i="4"/>
  <c r="O59" i="4"/>
  <c r="N59" i="4"/>
  <c r="M59" i="4"/>
  <c r="F59" i="4"/>
  <c r="D59" i="4"/>
  <c r="C59" i="4"/>
  <c r="B59" i="4"/>
  <c r="A59" i="4"/>
  <c r="O58" i="4"/>
  <c r="N58" i="4"/>
  <c r="M58" i="4"/>
  <c r="F58" i="4"/>
  <c r="D58" i="4"/>
  <c r="C58" i="4"/>
  <c r="B58" i="4"/>
  <c r="A58" i="4"/>
  <c r="O57" i="4"/>
  <c r="N57" i="4"/>
  <c r="M57" i="4"/>
  <c r="F57" i="4"/>
  <c r="D57" i="4"/>
  <c r="C57" i="4"/>
  <c r="B57" i="4"/>
  <c r="A57" i="4"/>
  <c r="O56" i="4"/>
  <c r="N56" i="4"/>
  <c r="M56" i="4"/>
  <c r="F56" i="4"/>
  <c r="D56" i="4"/>
  <c r="C56" i="4"/>
  <c r="B56" i="4"/>
  <c r="A56" i="4"/>
  <c r="O55" i="4"/>
  <c r="N55" i="4"/>
  <c r="M55" i="4"/>
  <c r="F55" i="4"/>
  <c r="D55" i="4"/>
  <c r="C55" i="4"/>
  <c r="B55" i="4"/>
  <c r="A55" i="4"/>
  <c r="O54" i="4"/>
  <c r="N54" i="4"/>
  <c r="M54" i="4"/>
  <c r="F54" i="4"/>
  <c r="D54" i="4"/>
  <c r="C54" i="4"/>
  <c r="B54" i="4"/>
  <c r="A54" i="4"/>
  <c r="O53" i="4"/>
  <c r="N53" i="4"/>
  <c r="M53" i="4"/>
  <c r="F53" i="4"/>
  <c r="D53" i="4"/>
  <c r="C53" i="4"/>
  <c r="B53" i="4"/>
  <c r="A53" i="4"/>
  <c r="O52" i="4"/>
  <c r="N52" i="4"/>
  <c r="M52" i="4"/>
  <c r="F52" i="4"/>
  <c r="D52" i="4"/>
  <c r="C52" i="4"/>
  <c r="B52" i="4"/>
  <c r="A52" i="4"/>
  <c r="O51" i="4"/>
  <c r="N51" i="4"/>
  <c r="M51" i="4"/>
  <c r="F51" i="4"/>
  <c r="D51" i="4"/>
  <c r="C51" i="4"/>
  <c r="B51" i="4"/>
  <c r="A51" i="4"/>
  <c r="O50" i="4"/>
  <c r="N50" i="4"/>
  <c r="M50" i="4"/>
  <c r="F50" i="4"/>
  <c r="D50" i="4"/>
  <c r="C50" i="4"/>
  <c r="B50" i="4"/>
  <c r="A50" i="4"/>
  <c r="O49" i="4"/>
  <c r="N49" i="4"/>
  <c r="M49" i="4"/>
  <c r="F49" i="4"/>
  <c r="D49" i="4"/>
  <c r="C49" i="4"/>
  <c r="B49" i="4"/>
  <c r="A49" i="4"/>
  <c r="O48" i="4"/>
  <c r="N48" i="4"/>
  <c r="M48" i="4"/>
  <c r="F48" i="4"/>
  <c r="D48" i="4"/>
  <c r="C48" i="4"/>
  <c r="B48" i="4"/>
  <c r="A48" i="4"/>
  <c r="O47" i="4"/>
  <c r="N47" i="4"/>
  <c r="M47" i="4"/>
  <c r="F47" i="4"/>
  <c r="D47" i="4"/>
  <c r="C47" i="4"/>
  <c r="B47" i="4"/>
  <c r="A47" i="4"/>
  <c r="O46" i="4"/>
  <c r="N46" i="4"/>
  <c r="M46" i="4"/>
  <c r="F46" i="4"/>
  <c r="D46" i="4"/>
  <c r="C46" i="4"/>
  <c r="B46" i="4"/>
  <c r="A46" i="4"/>
  <c r="O45" i="4"/>
  <c r="N45" i="4"/>
  <c r="M45" i="4"/>
  <c r="F45" i="4"/>
  <c r="D45" i="4"/>
  <c r="C45" i="4"/>
  <c r="B45" i="4"/>
  <c r="A45" i="4"/>
  <c r="O44" i="4"/>
  <c r="N44" i="4"/>
  <c r="M44" i="4"/>
  <c r="F44" i="4"/>
  <c r="D44" i="4"/>
  <c r="C44" i="4"/>
  <c r="B44" i="4"/>
  <c r="A44" i="4"/>
  <c r="O43" i="4"/>
  <c r="N43" i="4"/>
  <c r="M43" i="4"/>
  <c r="F43" i="4"/>
  <c r="D43" i="4"/>
  <c r="C43" i="4"/>
  <c r="B43" i="4"/>
  <c r="A43" i="4"/>
  <c r="O42" i="4"/>
  <c r="N42" i="4"/>
  <c r="M42" i="4"/>
  <c r="F42" i="4"/>
  <c r="D42" i="4"/>
  <c r="C42" i="4"/>
  <c r="B42" i="4"/>
  <c r="A42" i="4"/>
  <c r="O41" i="4"/>
  <c r="N41" i="4"/>
  <c r="M41" i="4"/>
  <c r="F41" i="4"/>
  <c r="D41" i="4"/>
  <c r="C41" i="4"/>
  <c r="B41" i="4"/>
  <c r="A41" i="4"/>
  <c r="O40" i="4"/>
  <c r="N40" i="4"/>
  <c r="M40" i="4"/>
  <c r="F40" i="4"/>
  <c r="D40" i="4"/>
  <c r="C40" i="4"/>
  <c r="B40" i="4"/>
  <c r="A40" i="4"/>
  <c r="O39" i="4"/>
  <c r="N39" i="4"/>
  <c r="M39" i="4"/>
  <c r="F39" i="4"/>
  <c r="D39" i="4"/>
  <c r="C39" i="4"/>
  <c r="B39" i="4"/>
  <c r="A39" i="4"/>
  <c r="O38" i="4"/>
  <c r="N38" i="4"/>
  <c r="M38" i="4"/>
  <c r="F38" i="4"/>
  <c r="D38" i="4"/>
  <c r="C38" i="4"/>
  <c r="B38" i="4"/>
  <c r="A38" i="4"/>
  <c r="O37" i="4"/>
  <c r="N37" i="4"/>
  <c r="M37" i="4"/>
  <c r="F37" i="4"/>
  <c r="D37" i="4"/>
  <c r="C37" i="4"/>
  <c r="B37" i="4"/>
  <c r="A37" i="4"/>
  <c r="O36" i="4"/>
  <c r="N36" i="4"/>
  <c r="M36" i="4"/>
  <c r="F36" i="4"/>
  <c r="D36" i="4"/>
  <c r="C36" i="4"/>
  <c r="B36" i="4"/>
  <c r="A36" i="4"/>
  <c r="O35" i="4"/>
  <c r="N35" i="4"/>
  <c r="M35" i="4"/>
  <c r="F35" i="4"/>
  <c r="D35" i="4"/>
  <c r="C35" i="4"/>
  <c r="B35" i="4"/>
  <c r="A35" i="4"/>
  <c r="O34" i="4"/>
  <c r="N34" i="4"/>
  <c r="M34" i="4"/>
  <c r="F34" i="4"/>
  <c r="D34" i="4"/>
  <c r="C34" i="4"/>
  <c r="B34" i="4"/>
  <c r="A34" i="4"/>
  <c r="O33" i="4"/>
  <c r="N33" i="4"/>
  <c r="M33" i="4"/>
  <c r="F33" i="4"/>
  <c r="D33" i="4"/>
  <c r="C33" i="4"/>
  <c r="B33" i="4"/>
  <c r="A33" i="4"/>
  <c r="O32" i="4"/>
  <c r="N32" i="4"/>
  <c r="M32" i="4"/>
  <c r="F32" i="4"/>
  <c r="D32" i="4"/>
  <c r="C32" i="4"/>
  <c r="B32" i="4"/>
  <c r="A32" i="4"/>
  <c r="O31" i="4"/>
  <c r="N31" i="4"/>
  <c r="M31" i="4"/>
  <c r="F31" i="4"/>
  <c r="D31" i="4"/>
  <c r="C31" i="4"/>
  <c r="B31" i="4"/>
  <c r="A31" i="4"/>
  <c r="O30" i="4"/>
  <c r="N30" i="4"/>
  <c r="M30" i="4"/>
  <c r="F30" i="4"/>
  <c r="D30" i="4"/>
  <c r="C30" i="4"/>
  <c r="B30" i="4"/>
  <c r="A30" i="4"/>
  <c r="O29" i="4"/>
  <c r="N29" i="4"/>
  <c r="M29" i="4"/>
  <c r="F29" i="4"/>
  <c r="D29" i="4"/>
  <c r="C29" i="4"/>
  <c r="B29" i="4"/>
  <c r="A29" i="4"/>
  <c r="O28" i="4"/>
  <c r="N28" i="4"/>
  <c r="F28" i="4"/>
  <c r="D28" i="4"/>
  <c r="C28" i="4"/>
  <c r="B28" i="4"/>
  <c r="A28" i="4"/>
  <c r="O27" i="4"/>
  <c r="N27" i="4"/>
  <c r="M27" i="4"/>
  <c r="F27" i="4"/>
  <c r="D27" i="4"/>
  <c r="C27" i="4"/>
  <c r="B27" i="4"/>
  <c r="A27" i="4"/>
  <c r="O26" i="4"/>
  <c r="N26" i="4"/>
  <c r="M26" i="4"/>
  <c r="F26" i="4"/>
  <c r="D26" i="4"/>
  <c r="C26" i="4"/>
  <c r="B26" i="4"/>
  <c r="A26" i="4"/>
  <c r="O25" i="4"/>
  <c r="N25" i="4"/>
  <c r="M25" i="4"/>
  <c r="F25" i="4"/>
  <c r="D25" i="4"/>
  <c r="C25" i="4"/>
  <c r="B25" i="4"/>
  <c r="A25" i="4"/>
  <c r="O24" i="4"/>
  <c r="N24" i="4"/>
  <c r="M24" i="4"/>
  <c r="F24" i="4"/>
  <c r="D24" i="4"/>
  <c r="C24" i="4"/>
  <c r="B24" i="4"/>
  <c r="A24" i="4"/>
  <c r="O23" i="4"/>
  <c r="N23" i="4"/>
  <c r="M23" i="4"/>
  <c r="F23" i="4"/>
  <c r="D23" i="4"/>
  <c r="C23" i="4"/>
  <c r="B23" i="4"/>
  <c r="A23" i="4"/>
  <c r="O22" i="4"/>
  <c r="N22" i="4"/>
  <c r="M22" i="4"/>
  <c r="F22" i="4"/>
  <c r="D22" i="4"/>
  <c r="C22" i="4"/>
  <c r="B22" i="4"/>
  <c r="A22" i="4"/>
  <c r="O21" i="4"/>
  <c r="N21" i="4"/>
  <c r="M21" i="4"/>
  <c r="F21" i="4"/>
  <c r="D21" i="4"/>
  <c r="C21" i="4"/>
  <c r="B21" i="4"/>
  <c r="A21" i="4"/>
  <c r="O20" i="4"/>
  <c r="N20" i="4"/>
  <c r="M20" i="4"/>
  <c r="F20" i="4"/>
  <c r="D20" i="4"/>
  <c r="C20" i="4"/>
  <c r="B20" i="4"/>
  <c r="A20" i="4"/>
  <c r="O19" i="4"/>
  <c r="N19" i="4"/>
  <c r="M19" i="4"/>
  <c r="F19" i="4"/>
  <c r="D19" i="4"/>
  <c r="C19" i="4"/>
  <c r="B19" i="4"/>
  <c r="A19" i="4"/>
  <c r="O18" i="4"/>
  <c r="N18" i="4"/>
  <c r="M18" i="4"/>
  <c r="F18" i="4"/>
  <c r="D18" i="4"/>
  <c r="C18" i="4"/>
  <c r="B18" i="4"/>
  <c r="A18" i="4"/>
  <c r="O17" i="4"/>
  <c r="N17" i="4"/>
  <c r="M17" i="4"/>
  <c r="F17" i="4"/>
  <c r="D17" i="4"/>
  <c r="C17" i="4"/>
  <c r="B17" i="4"/>
  <c r="A17" i="4"/>
  <c r="O16" i="4"/>
  <c r="N16" i="4"/>
  <c r="M16" i="4"/>
  <c r="F16" i="4"/>
  <c r="D16" i="4"/>
  <c r="C16" i="4"/>
  <c r="B16" i="4"/>
  <c r="A16" i="4"/>
  <c r="O15" i="4"/>
  <c r="N15" i="4"/>
  <c r="M15" i="4"/>
  <c r="F15" i="4"/>
  <c r="D15" i="4"/>
  <c r="C15" i="4"/>
  <c r="B15" i="4"/>
  <c r="A15" i="4"/>
  <c r="O14" i="4"/>
  <c r="N14" i="4"/>
  <c r="M14" i="4"/>
  <c r="F14" i="4"/>
  <c r="D14" i="4"/>
  <c r="C14" i="4"/>
  <c r="B14" i="4"/>
  <c r="A14" i="4"/>
  <c r="O13" i="4"/>
  <c r="N13" i="4"/>
  <c r="M13" i="4"/>
  <c r="F13" i="4"/>
  <c r="D13" i="4"/>
  <c r="C13" i="4"/>
  <c r="B13" i="4"/>
  <c r="A13" i="4"/>
  <c r="O12" i="4"/>
  <c r="N12" i="4"/>
  <c r="M12" i="4"/>
  <c r="F12" i="4"/>
  <c r="D12" i="4"/>
  <c r="C12" i="4"/>
  <c r="B12" i="4"/>
  <c r="A12" i="4"/>
  <c r="O11" i="4"/>
  <c r="N11" i="4"/>
  <c r="M11" i="4"/>
  <c r="F11" i="4"/>
  <c r="D11" i="4"/>
  <c r="C11" i="4"/>
  <c r="B11" i="4"/>
  <c r="A11" i="4"/>
  <c r="O10" i="4"/>
  <c r="N10" i="4"/>
  <c r="M10" i="4"/>
  <c r="F10" i="4"/>
  <c r="D10" i="4"/>
  <c r="C10" i="4"/>
  <c r="B10" i="4"/>
  <c r="A10" i="4"/>
  <c r="O9" i="4"/>
  <c r="N9" i="4"/>
  <c r="M9" i="4"/>
  <c r="F9" i="4"/>
  <c r="D9" i="4"/>
  <c r="C9" i="4"/>
  <c r="B9" i="4"/>
  <c r="A9" i="4"/>
  <c r="O8" i="4"/>
  <c r="N8" i="4"/>
  <c r="M8" i="4"/>
  <c r="F8" i="4"/>
  <c r="D8" i="4"/>
  <c r="C8" i="4"/>
  <c r="B8" i="4"/>
  <c r="A8" i="4"/>
  <c r="O7" i="4"/>
  <c r="N7" i="4"/>
  <c r="M7" i="4"/>
  <c r="F7" i="4"/>
  <c r="D7" i="4"/>
  <c r="C7" i="4"/>
  <c r="B7" i="4"/>
  <c r="A7" i="4"/>
  <c r="O6" i="4"/>
  <c r="N6" i="4"/>
  <c r="M6" i="4"/>
  <c r="F6" i="4"/>
  <c r="D6" i="4"/>
  <c r="C6" i="4"/>
  <c r="O5" i="4"/>
  <c r="N5" i="4"/>
  <c r="M5" i="4"/>
  <c r="F5" i="4"/>
  <c r="D5" i="4"/>
  <c r="C5" i="4"/>
  <c r="O4" i="4"/>
  <c r="N4" i="4"/>
  <c r="M4" i="4"/>
  <c r="F4" i="4"/>
  <c r="D4" i="4"/>
  <c r="C4" i="4"/>
  <c r="O3" i="4"/>
  <c r="N3" i="4"/>
  <c r="M3" i="4"/>
  <c r="F3" i="4"/>
  <c r="D3" i="4"/>
  <c r="C3" i="4"/>
  <c r="E1" i="4"/>
  <c r="P137" i="12"/>
  <c r="P136" i="12"/>
  <c r="P135" i="12"/>
  <c r="P134" i="12"/>
  <c r="P133" i="12"/>
  <c r="P132" i="12"/>
  <c r="P131" i="12"/>
  <c r="P130" i="12"/>
  <c r="P129" i="12"/>
  <c r="P128" i="12"/>
  <c r="P127" i="12"/>
  <c r="P126" i="12"/>
  <c r="P125" i="12"/>
  <c r="P124" i="12"/>
  <c r="P123" i="12"/>
  <c r="P122" i="12"/>
  <c r="P121" i="12"/>
  <c r="P120" i="12"/>
  <c r="P119" i="12"/>
  <c r="P118" i="12"/>
  <c r="P117" i="12"/>
  <c r="P116" i="12"/>
  <c r="P115" i="12"/>
  <c r="P114" i="12"/>
  <c r="P113" i="12"/>
  <c r="P112" i="12"/>
  <c r="P111" i="12"/>
  <c r="P110" i="12"/>
  <c r="P109" i="12"/>
  <c r="P108" i="12"/>
  <c r="P107" i="12"/>
  <c r="P106" i="12"/>
  <c r="P105" i="12"/>
  <c r="P104" i="12"/>
  <c r="P103" i="12"/>
  <c r="P102" i="12"/>
  <c r="P101" i="12"/>
  <c r="P100" i="12"/>
  <c r="P99" i="12"/>
  <c r="P98" i="12"/>
  <c r="P97" i="12"/>
  <c r="P96" i="12"/>
  <c r="P95" i="12"/>
  <c r="P94" i="12"/>
  <c r="P93" i="12"/>
  <c r="P92" i="12"/>
  <c r="P91" i="12"/>
  <c r="P90" i="12"/>
  <c r="P89" i="12"/>
  <c r="P88" i="12"/>
  <c r="P87" i="12"/>
  <c r="P86" i="12"/>
  <c r="P85" i="12"/>
  <c r="P84" i="12"/>
  <c r="P83" i="12"/>
  <c r="P82" i="12"/>
  <c r="P81" i="12"/>
  <c r="P80" i="12"/>
  <c r="P79" i="12"/>
  <c r="P78" i="12"/>
  <c r="P77" i="12"/>
  <c r="P76" i="12"/>
  <c r="P75" i="12"/>
  <c r="P74" i="12"/>
  <c r="P73" i="12"/>
  <c r="P72" i="12"/>
  <c r="P71" i="12"/>
  <c r="P70" i="12"/>
  <c r="P69" i="12"/>
  <c r="P68" i="12"/>
  <c r="P67" i="12"/>
  <c r="P66" i="12"/>
  <c r="P65" i="12"/>
  <c r="P63" i="12"/>
  <c r="P62" i="12"/>
  <c r="P61" i="12"/>
  <c r="P60" i="12"/>
  <c r="P59" i="12"/>
  <c r="P58" i="12"/>
  <c r="P57" i="12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D30" i="12"/>
  <c r="C30" i="12"/>
  <c r="P29" i="12"/>
  <c r="E29" i="12"/>
  <c r="P28" i="12"/>
  <c r="E28" i="12"/>
  <c r="P27" i="12"/>
  <c r="D27" i="12"/>
  <c r="C27" i="12"/>
  <c r="P26" i="12"/>
  <c r="P25" i="12"/>
  <c r="P24" i="12"/>
  <c r="P23" i="12"/>
  <c r="P22" i="12"/>
  <c r="P21" i="12"/>
  <c r="P20" i="12"/>
  <c r="P19" i="12"/>
  <c r="D19" i="12"/>
  <c r="C19" i="12"/>
  <c r="P18" i="12"/>
  <c r="P17" i="12"/>
  <c r="P16" i="12"/>
  <c r="D16" i="12"/>
  <c r="C16" i="12"/>
  <c r="P15" i="12"/>
  <c r="P14" i="12"/>
  <c r="P13" i="12"/>
  <c r="P12" i="12"/>
  <c r="P11" i="12"/>
  <c r="P10" i="12"/>
  <c r="P9" i="12"/>
  <c r="P8" i="12"/>
  <c r="P7" i="12"/>
  <c r="P6" i="12"/>
  <c r="P5" i="12"/>
  <c r="O5" i="12"/>
  <c r="O6" i="12" s="1"/>
  <c r="O7" i="12" s="1"/>
  <c r="O8" i="12" s="1"/>
  <c r="O9" i="12" s="1"/>
  <c r="O10" i="12" s="1"/>
  <c r="O11" i="12" s="1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O29" i="12" s="1"/>
  <c r="O30" i="12" s="1"/>
  <c r="O31" i="12" s="1"/>
  <c r="O32" i="12" s="1"/>
  <c r="O33" i="12" s="1"/>
  <c r="O34" i="12" s="1"/>
  <c r="O35" i="12" s="1"/>
  <c r="O36" i="12" s="1"/>
  <c r="O37" i="12" s="1"/>
  <c r="O38" i="12" s="1"/>
  <c r="O39" i="12" s="1"/>
  <c r="O40" i="12" s="1"/>
  <c r="O41" i="12" s="1"/>
  <c r="O42" i="12" s="1"/>
  <c r="O43" i="12" s="1"/>
  <c r="O44" i="12" s="1"/>
  <c r="O45" i="12" s="1"/>
  <c r="O46" i="12" s="1"/>
  <c r="O47" i="12" s="1"/>
  <c r="O48" i="12" s="1"/>
  <c r="O49" i="12" s="1"/>
  <c r="O50" i="12" s="1"/>
  <c r="O51" i="12" s="1"/>
  <c r="O52" i="12" s="1"/>
  <c r="O53" i="12" s="1"/>
  <c r="O54" i="12" s="1"/>
  <c r="O55" i="12" s="1"/>
  <c r="O56" i="12" s="1"/>
  <c r="O57" i="12" s="1"/>
  <c r="O58" i="12" s="1"/>
  <c r="O59" i="12" s="1"/>
  <c r="O60" i="12" s="1"/>
  <c r="O61" i="12" s="1"/>
  <c r="O62" i="12" s="1"/>
  <c r="O63" i="12" s="1"/>
  <c r="O64" i="12" s="1"/>
  <c r="O65" i="12" s="1"/>
  <c r="O66" i="12" s="1"/>
  <c r="O67" i="12" s="1"/>
  <c r="O68" i="12" s="1"/>
  <c r="O69" i="12" s="1"/>
  <c r="O70" i="12" s="1"/>
  <c r="O71" i="12" s="1"/>
  <c r="O72" i="12" s="1"/>
  <c r="O73" i="12" s="1"/>
  <c r="O74" i="12" s="1"/>
  <c r="O75" i="12" s="1"/>
  <c r="O76" i="12" s="1"/>
  <c r="O77" i="12" s="1"/>
  <c r="O78" i="12" s="1"/>
  <c r="O79" i="12" s="1"/>
  <c r="O80" i="12" s="1"/>
  <c r="O81" i="12" s="1"/>
  <c r="O82" i="12" s="1"/>
  <c r="O83" i="12" s="1"/>
  <c r="O84" i="12" s="1"/>
  <c r="O85" i="12" s="1"/>
  <c r="O86" i="12" s="1"/>
  <c r="O87" i="12" s="1"/>
  <c r="O88" i="12" s="1"/>
  <c r="O89" i="12" s="1"/>
  <c r="O90" i="12" s="1"/>
  <c r="O91" i="12" s="1"/>
  <c r="O92" i="12" s="1"/>
  <c r="O93" i="12" s="1"/>
  <c r="O94" i="12" s="1"/>
  <c r="O95" i="12" s="1"/>
  <c r="O96" i="12" s="1"/>
  <c r="O97" i="12" s="1"/>
  <c r="O98" i="12" s="1"/>
  <c r="O99" i="12" s="1"/>
  <c r="O100" i="12" s="1"/>
  <c r="O101" i="12" s="1"/>
  <c r="O102" i="12" s="1"/>
  <c r="O103" i="12" s="1"/>
  <c r="O104" i="12" s="1"/>
  <c r="O105" i="12" s="1"/>
  <c r="O106" i="12" s="1"/>
  <c r="O107" i="12" s="1"/>
  <c r="O108" i="12" s="1"/>
  <c r="O109" i="12" s="1"/>
  <c r="O110" i="12" s="1"/>
  <c r="O111" i="12" s="1"/>
  <c r="O112" i="12" s="1"/>
  <c r="O113" i="12" s="1"/>
  <c r="O114" i="12" s="1"/>
  <c r="O115" i="12" s="1"/>
  <c r="O116" i="12" s="1"/>
  <c r="O117" i="12" s="1"/>
  <c r="O118" i="12" s="1"/>
  <c r="O119" i="12" s="1"/>
  <c r="O120" i="12" s="1"/>
  <c r="O121" i="12" s="1"/>
  <c r="O122" i="12" s="1"/>
  <c r="O123" i="12" s="1"/>
  <c r="O124" i="12" s="1"/>
  <c r="O125" i="12" s="1"/>
  <c r="O126" i="12" s="1"/>
  <c r="O127" i="12" s="1"/>
  <c r="O128" i="12" s="1"/>
  <c r="O129" i="12" s="1"/>
  <c r="O130" i="12" s="1"/>
  <c r="O131" i="12" s="1"/>
  <c r="O132" i="12" s="1"/>
  <c r="O133" i="12" s="1"/>
  <c r="O134" i="12" s="1"/>
  <c r="O135" i="12" s="1"/>
  <c r="O136" i="12" s="1"/>
  <c r="O137" i="12" s="1"/>
  <c r="B36" i="17" l="1"/>
  <c r="A36" i="17"/>
  <c r="A33" i="17"/>
  <c r="B33" i="17"/>
  <c r="A34" i="17"/>
  <c r="B34" i="17"/>
  <c r="A35" i="17"/>
  <c r="B35" i="17"/>
  <c r="A37" i="17"/>
  <c r="B37" i="17"/>
  <c r="A38" i="17"/>
  <c r="B38" i="17"/>
  <c r="F27" i="35"/>
  <c r="F36" i="35"/>
  <c r="A32" i="17"/>
  <c r="B5" i="4"/>
  <c r="A21" i="17"/>
  <c r="A9" i="17"/>
  <c r="B9" i="17"/>
  <c r="A10" i="17"/>
  <c r="B21" i="17"/>
  <c r="A22" i="17"/>
  <c r="B10" i="17"/>
  <c r="A11" i="17"/>
  <c r="B22" i="17"/>
  <c r="A23" i="17"/>
  <c r="E25" i="35"/>
  <c r="A4" i="4"/>
  <c r="B4" i="4"/>
  <c r="B11" i="17"/>
  <c r="A12" i="17"/>
  <c r="B23" i="17"/>
  <c r="A24" i="17"/>
  <c r="T278" i="17"/>
  <c r="T290" i="17"/>
  <c r="T302" i="17"/>
  <c r="T314" i="17"/>
  <c r="T326" i="17"/>
  <c r="T338" i="17"/>
  <c r="T350" i="17"/>
  <c r="T362" i="17"/>
  <c r="T374" i="17"/>
  <c r="T386" i="17"/>
  <c r="T398" i="17"/>
  <c r="T410" i="17"/>
  <c r="T422" i="17"/>
  <c r="T434" i="17"/>
  <c r="T446" i="17"/>
  <c r="B32" i="17"/>
  <c r="B12" i="17"/>
  <c r="A13" i="17"/>
  <c r="B24" i="17"/>
  <c r="A25" i="17"/>
  <c r="B13" i="17"/>
  <c r="A14" i="17"/>
  <c r="B25" i="17"/>
  <c r="A26" i="17"/>
  <c r="B14" i="17"/>
  <c r="A15" i="17"/>
  <c r="B26" i="17"/>
  <c r="A27" i="17"/>
  <c r="A6" i="4"/>
  <c r="B3" i="4"/>
  <c r="A5" i="17"/>
  <c r="B15" i="17"/>
  <c r="A16" i="17"/>
  <c r="B27" i="17"/>
  <c r="A28" i="17"/>
  <c r="B6" i="4"/>
  <c r="A4" i="17"/>
  <c r="B5" i="17"/>
  <c r="A6" i="17"/>
  <c r="B16" i="17"/>
  <c r="A17" i="17"/>
  <c r="B28" i="17"/>
  <c r="A29" i="17"/>
  <c r="A3" i="4"/>
  <c r="A3" i="17"/>
  <c r="B4" i="17"/>
  <c r="B6" i="17"/>
  <c r="A7" i="17"/>
  <c r="B17" i="17"/>
  <c r="A18" i="17"/>
  <c r="B29" i="17"/>
  <c r="A30" i="17"/>
  <c r="D9" i="35"/>
  <c r="B20" i="17"/>
  <c r="A5" i="4"/>
  <c r="B3" i="17"/>
  <c r="B7" i="17"/>
  <c r="A8" i="17"/>
  <c r="B18" i="17"/>
  <c r="A19" i="17"/>
  <c r="B30" i="17"/>
  <c r="A31" i="17"/>
  <c r="E9" i="35"/>
  <c r="B8" i="17"/>
  <c r="B19" i="17"/>
  <c r="A20" i="17"/>
  <c r="B31" i="17"/>
  <c r="C20" i="12"/>
  <c r="C32" i="12" s="1"/>
  <c r="D20" i="12"/>
  <c r="D32" i="12" s="1"/>
  <c r="T236" i="17"/>
  <c r="T260" i="17"/>
  <c r="T272" i="17"/>
  <c r="T284" i="17"/>
  <c r="T296" i="17"/>
  <c r="T308" i="17"/>
  <c r="T320" i="17"/>
  <c r="T332" i="17"/>
  <c r="T344" i="17"/>
  <c r="T356" i="17"/>
  <c r="T368" i="17"/>
  <c r="T380" i="17"/>
  <c r="T392" i="17"/>
  <c r="T404" i="17"/>
  <c r="T416" i="17"/>
  <c r="T428" i="17"/>
  <c r="T440" i="17"/>
  <c r="T452" i="17"/>
  <c r="T242" i="17"/>
  <c r="T266" i="17"/>
  <c r="T224" i="17"/>
  <c r="T248" i="17"/>
  <c r="T230" i="17"/>
  <c r="T254" i="17"/>
  <c r="V152" i="25"/>
  <c r="V155" i="25"/>
  <c r="V158" i="25"/>
  <c r="V161" i="25"/>
  <c r="V164" i="25"/>
  <c r="V167" i="25"/>
  <c r="V170" i="25"/>
  <c r="V173" i="25"/>
  <c r="V176" i="25"/>
  <c r="V179" i="25"/>
  <c r="V182" i="25"/>
  <c r="V185" i="25"/>
  <c r="V188" i="25"/>
  <c r="V191" i="25"/>
  <c r="V194" i="25"/>
  <c r="V197" i="25"/>
  <c r="V200" i="25"/>
  <c r="V203" i="25"/>
  <c r="V206" i="25"/>
  <c r="V209" i="25"/>
  <c r="V212" i="25"/>
  <c r="V215" i="25"/>
  <c r="V218" i="25"/>
  <c r="V221" i="25"/>
  <c r="V224" i="25"/>
  <c r="V227" i="25"/>
  <c r="V230" i="25"/>
  <c r="V233" i="25"/>
  <c r="V236" i="25"/>
  <c r="V239" i="25"/>
  <c r="V242" i="25"/>
  <c r="V245" i="25"/>
  <c r="V248" i="25"/>
  <c r="V251" i="25"/>
  <c r="V254" i="25"/>
  <c r="V257" i="25"/>
  <c r="V260" i="25"/>
  <c r="V263" i="25"/>
  <c r="V266" i="25"/>
  <c r="V269" i="25"/>
  <c r="V272" i="25"/>
  <c r="V275" i="25"/>
  <c r="V278" i="25"/>
  <c r="V281" i="25"/>
  <c r="V284" i="25"/>
  <c r="V287" i="25"/>
  <c r="V290" i="25"/>
  <c r="V293" i="25"/>
  <c r="V296" i="25"/>
  <c r="V299" i="25"/>
  <c r="V302" i="25"/>
  <c r="V305" i="25"/>
  <c r="V157" i="25"/>
  <c r="V160" i="25"/>
  <c r="V163" i="25"/>
  <c r="V166" i="25"/>
  <c r="V169" i="25"/>
  <c r="V172" i="25"/>
  <c r="V175" i="25"/>
  <c r="V178" i="25"/>
  <c r="V181" i="25"/>
  <c r="V184" i="25"/>
  <c r="V187" i="25"/>
  <c r="V190" i="25"/>
  <c r="V193" i="25"/>
  <c r="V196" i="25"/>
  <c r="V199" i="25"/>
  <c r="V202" i="25"/>
  <c r="V205" i="25"/>
  <c r="V208" i="25"/>
  <c r="V211" i="25"/>
  <c r="V214" i="25"/>
  <c r="V217" i="25"/>
  <c r="V220" i="25"/>
  <c r="V223" i="25"/>
  <c r="V226" i="25"/>
  <c r="V229" i="25"/>
  <c r="V232" i="25"/>
  <c r="V235" i="25"/>
  <c r="V238" i="25"/>
  <c r="V241" i="25"/>
  <c r="V244" i="25"/>
  <c r="V247" i="25"/>
  <c r="V250" i="25"/>
  <c r="V253" i="25"/>
  <c r="V256" i="25"/>
  <c r="V259" i="25"/>
  <c r="V262" i="25"/>
  <c r="V265" i="25"/>
  <c r="V268" i="25"/>
  <c r="V271" i="25"/>
  <c r="V274" i="25"/>
  <c r="V277" i="25"/>
  <c r="V280" i="25"/>
  <c r="V283" i="25"/>
  <c r="V286" i="25"/>
  <c r="V289" i="25"/>
  <c r="V292" i="25"/>
  <c r="V295" i="25"/>
  <c r="V298" i="25"/>
  <c r="V301" i="25"/>
  <c r="V304" i="25"/>
  <c r="V307" i="25"/>
  <c r="V310" i="25"/>
  <c r="V313" i="25"/>
  <c r="V316" i="25"/>
  <c r="V319" i="25"/>
  <c r="V322" i="25"/>
  <c r="V325" i="25"/>
  <c r="V328" i="25"/>
  <c r="V331" i="25"/>
  <c r="V334" i="25"/>
  <c r="V337" i="25"/>
  <c r="V340" i="25"/>
  <c r="V343" i="25"/>
  <c r="V346" i="25"/>
  <c r="V349" i="25"/>
  <c r="V352" i="25"/>
  <c r="V355" i="25"/>
  <c r="V358" i="25"/>
  <c r="V361" i="25"/>
  <c r="V364" i="25"/>
  <c r="V367" i="25"/>
  <c r="V370" i="25"/>
  <c r="V373" i="25"/>
  <c r="V376" i="25"/>
  <c r="V308" i="25"/>
  <c r="V311" i="25"/>
  <c r="V314" i="25"/>
  <c r="V317" i="25"/>
  <c r="V320" i="25"/>
  <c r="V323" i="25"/>
  <c r="V326" i="25"/>
  <c r="V329" i="25"/>
  <c r="V332" i="25"/>
  <c r="V335" i="25"/>
  <c r="V338" i="25"/>
  <c r="V341" i="25"/>
  <c r="V344" i="25"/>
  <c r="V347" i="25"/>
  <c r="V350" i="25"/>
  <c r="V353" i="25"/>
  <c r="V356" i="25"/>
  <c r="V359" i="25"/>
  <c r="V362" i="25"/>
  <c r="V365" i="25"/>
  <c r="V368" i="25"/>
  <c r="V371" i="25"/>
  <c r="V374" i="25"/>
  <c r="V377" i="25"/>
  <c r="V380" i="25"/>
  <c r="V383" i="25"/>
  <c r="V386" i="25"/>
  <c r="V389" i="25"/>
  <c r="V392" i="25"/>
  <c r="V395" i="25"/>
  <c r="V398" i="25"/>
  <c r="V401" i="25"/>
  <c r="V404" i="25"/>
  <c r="V407" i="25"/>
  <c r="V410" i="25"/>
  <c r="V413" i="25"/>
  <c r="V416" i="25"/>
  <c r="V419" i="25"/>
  <c r="V422" i="25"/>
  <c r="V425" i="25"/>
  <c r="V428" i="25"/>
  <c r="V431" i="25"/>
  <c r="V434" i="25"/>
  <c r="V437" i="25"/>
  <c r="V440" i="25"/>
  <c r="V443" i="25"/>
  <c r="V446" i="25"/>
  <c r="V449" i="25"/>
  <c r="V452" i="25"/>
  <c r="V455" i="25"/>
  <c r="V458" i="25"/>
  <c r="V461" i="25"/>
  <c r="V464" i="25"/>
  <c r="V467" i="25"/>
  <c r="V470" i="25"/>
  <c r="V473" i="25"/>
  <c r="V476" i="25"/>
  <c r="V479" i="25"/>
  <c r="V482" i="25"/>
  <c r="V485" i="25"/>
  <c r="V488" i="25"/>
  <c r="V491" i="25"/>
  <c r="V494" i="25"/>
  <c r="V497" i="25"/>
  <c r="V500" i="25"/>
  <c r="V3" i="25"/>
  <c r="V6" i="25"/>
  <c r="V19" i="25"/>
  <c r="V22" i="25"/>
  <c r="V25" i="25"/>
  <c r="V28" i="25"/>
  <c r="V31" i="25"/>
  <c r="V34" i="25"/>
  <c r="V37" i="25"/>
  <c r="V40" i="25"/>
  <c r="V43" i="25"/>
  <c r="V46" i="25"/>
  <c r="V49" i="25"/>
  <c r="V52" i="25"/>
  <c r="V55" i="25"/>
  <c r="V58" i="25"/>
  <c r="V61" i="25"/>
  <c r="V64" i="25"/>
  <c r="V67" i="25"/>
  <c r="V70" i="25"/>
  <c r="V73" i="25"/>
  <c r="V76" i="25"/>
  <c r="V79" i="25"/>
  <c r="V82" i="25"/>
  <c r="V85" i="25"/>
  <c r="V88" i="25"/>
  <c r="V91" i="25"/>
  <c r="V94" i="25"/>
  <c r="V97" i="25"/>
  <c r="V100" i="25"/>
  <c r="V103" i="25"/>
  <c r="V106" i="25"/>
  <c r="V109" i="25"/>
  <c r="V112" i="25"/>
  <c r="V115" i="25"/>
  <c r="V118" i="25"/>
  <c r="V121" i="25"/>
  <c r="V124" i="25"/>
  <c r="V127" i="25"/>
  <c r="V130" i="25"/>
  <c r="V133" i="25"/>
  <c r="V136" i="25"/>
  <c r="V139" i="25"/>
  <c r="V151" i="25"/>
  <c r="V154" i="25"/>
  <c r="T244" i="17"/>
  <c r="T250" i="17"/>
  <c r="T256" i="17"/>
  <c r="T262" i="17"/>
  <c r="T268" i="17"/>
  <c r="T274" i="17"/>
  <c r="T280" i="17"/>
  <c r="T286" i="17"/>
  <c r="T292" i="17"/>
  <c r="T298" i="17"/>
  <c r="T304" i="17"/>
  <c r="T310" i="17"/>
  <c r="T316" i="17"/>
  <c r="T322" i="17"/>
  <c r="T328" i="17"/>
  <c r="T334" i="17"/>
  <c r="T340" i="17"/>
  <c r="T346" i="17"/>
  <c r="T352" i="17"/>
  <c r="T358" i="17"/>
  <c r="T364" i="17"/>
  <c r="T370" i="17"/>
  <c r="T376" i="17"/>
  <c r="T382" i="17"/>
  <c r="T388" i="17"/>
  <c r="T394" i="17"/>
  <c r="T400" i="17"/>
  <c r="T406" i="17"/>
  <c r="T412" i="17"/>
  <c r="T418" i="17"/>
  <c r="T424" i="17"/>
  <c r="T430" i="17"/>
  <c r="T436" i="17"/>
  <c r="T442" i="17"/>
  <c r="T448" i="17"/>
  <c r="T454" i="17"/>
  <c r="T460" i="17"/>
  <c r="T466" i="17"/>
  <c r="T472" i="17"/>
  <c r="T478" i="17"/>
  <c r="T484" i="17"/>
  <c r="T490" i="17"/>
  <c r="T496" i="17"/>
  <c r="T336" i="17"/>
  <c r="T342" i="17"/>
  <c r="T348" i="17"/>
  <c r="T354" i="17"/>
  <c r="T360" i="17"/>
  <c r="T366" i="17"/>
  <c r="T372" i="17"/>
  <c r="T378" i="17"/>
  <c r="T384" i="17"/>
  <c r="T390" i="17"/>
  <c r="T396" i="17"/>
  <c r="T402" i="17"/>
  <c r="T408" i="17"/>
  <c r="T414" i="17"/>
  <c r="T420" i="17"/>
  <c r="T426" i="17"/>
  <c r="T432" i="17"/>
  <c r="T438" i="17"/>
  <c r="T444" i="17"/>
  <c r="T450" i="17"/>
  <c r="T456" i="17"/>
  <c r="T462" i="17"/>
  <c r="T468" i="17"/>
  <c r="T474" i="17"/>
  <c r="T480" i="17"/>
  <c r="T486" i="17"/>
  <c r="T492" i="17"/>
  <c r="T498" i="17"/>
  <c r="H28" i="12"/>
  <c r="T325" i="17"/>
  <c r="T331" i="17"/>
  <c r="T337" i="17"/>
  <c r="T343" i="17"/>
  <c r="T349" i="17"/>
  <c r="T355" i="17"/>
  <c r="T361" i="17"/>
  <c r="T367" i="17"/>
  <c r="T373" i="17"/>
  <c r="T379" i="17"/>
  <c r="T475" i="17"/>
  <c r="T481" i="17"/>
  <c r="T487" i="17"/>
  <c r="T493" i="17"/>
  <c r="T499" i="17"/>
  <c r="T3" i="17"/>
  <c r="T42" i="17"/>
  <c r="T48" i="17"/>
  <c r="T54" i="17"/>
  <c r="T60" i="17"/>
  <c r="T66" i="17"/>
  <c r="T72" i="17"/>
  <c r="T78" i="17"/>
  <c r="T84" i="17"/>
  <c r="T90" i="17"/>
  <c r="T96" i="17"/>
  <c r="T102" i="17"/>
  <c r="T108" i="17"/>
  <c r="T114" i="17"/>
  <c r="T120" i="17"/>
  <c r="T122" i="17"/>
  <c r="T128" i="17"/>
  <c r="T130" i="17"/>
  <c r="T136" i="17"/>
  <c r="T142" i="17"/>
  <c r="T148" i="17"/>
  <c r="T154" i="17"/>
  <c r="T160" i="17"/>
  <c r="T166" i="17"/>
  <c r="T172" i="17"/>
  <c r="T178" i="17"/>
  <c r="T184" i="17"/>
  <c r="T190" i="17"/>
  <c r="T196" i="17"/>
  <c r="T202" i="17"/>
  <c r="T208" i="17"/>
  <c r="T214" i="17"/>
  <c r="T220" i="17"/>
  <c r="T226" i="17"/>
  <c r="T232" i="17"/>
  <c r="T459" i="17"/>
  <c r="T465" i="17"/>
  <c r="T471" i="17"/>
  <c r="T477" i="17"/>
  <c r="T483" i="17"/>
  <c r="T489" i="17"/>
  <c r="T495" i="17"/>
  <c r="V142" i="25"/>
  <c r="V145" i="25"/>
  <c r="V148" i="25"/>
  <c r="V9" i="25"/>
  <c r="V12" i="25"/>
  <c r="V15" i="25"/>
  <c r="V5" i="25"/>
  <c r="V8" i="25"/>
  <c r="V18" i="25"/>
  <c r="V21" i="25"/>
  <c r="V24" i="25"/>
  <c r="V27" i="25"/>
  <c r="V30" i="25"/>
  <c r="V33" i="25"/>
  <c r="V36" i="25"/>
  <c r="V39" i="25"/>
  <c r="V42" i="25"/>
  <c r="V45" i="25"/>
  <c r="V48" i="25"/>
  <c r="V51" i="25"/>
  <c r="V54" i="25"/>
  <c r="V57" i="25"/>
  <c r="V60" i="25"/>
  <c r="V63" i="25"/>
  <c r="V66" i="25"/>
  <c r="V69" i="25"/>
  <c r="V72" i="25"/>
  <c r="V75" i="25"/>
  <c r="V78" i="25"/>
  <c r="V81" i="25"/>
  <c r="V84" i="25"/>
  <c r="V87" i="25"/>
  <c r="V90" i="25"/>
  <c r="V93" i="25"/>
  <c r="V96" i="25"/>
  <c r="V99" i="25"/>
  <c r="V102" i="25"/>
  <c r="V105" i="25"/>
  <c r="V108" i="25"/>
  <c r="V111" i="25"/>
  <c r="V114" i="25"/>
  <c r="V117" i="25"/>
  <c r="V120" i="25"/>
  <c r="V123" i="25"/>
  <c r="V126" i="25"/>
  <c r="V129" i="25"/>
  <c r="V131" i="25"/>
  <c r="V134" i="25"/>
  <c r="V137" i="25"/>
  <c r="V140" i="25"/>
  <c r="V143" i="25"/>
  <c r="V146" i="25"/>
  <c r="V149" i="25"/>
  <c r="T238" i="17"/>
  <c r="T44" i="17"/>
  <c r="T50" i="17"/>
  <c r="T56" i="17"/>
  <c r="T62" i="17"/>
  <c r="T68" i="17"/>
  <c r="T74" i="17"/>
  <c r="T80" i="17"/>
  <c r="T86" i="17"/>
  <c r="T92" i="17"/>
  <c r="T98" i="17"/>
  <c r="T104" i="17"/>
  <c r="T110" i="17"/>
  <c r="T116" i="17"/>
  <c r="T124" i="17"/>
  <c r="T134" i="17"/>
  <c r="T140" i="17"/>
  <c r="T146" i="17"/>
  <c r="T152" i="17"/>
  <c r="T158" i="17"/>
  <c r="T164" i="17"/>
  <c r="T170" i="17"/>
  <c r="T176" i="17"/>
  <c r="T182" i="17"/>
  <c r="T188" i="17"/>
  <c r="T194" i="17"/>
  <c r="T200" i="17"/>
  <c r="T206" i="17"/>
  <c r="T212" i="17"/>
  <c r="T218" i="17"/>
  <c r="T7" i="17"/>
  <c r="T12" i="17"/>
  <c r="T18" i="17"/>
  <c r="T24" i="17"/>
  <c r="T30" i="17"/>
  <c r="T14" i="17"/>
  <c r="T20" i="17"/>
  <c r="T26" i="17"/>
  <c r="T32" i="17"/>
  <c r="V11" i="25"/>
  <c r="V14" i="25"/>
  <c r="V7" i="25"/>
  <c r="V17" i="25"/>
  <c r="V20" i="25"/>
  <c r="V23" i="25"/>
  <c r="V26" i="25"/>
  <c r="V29" i="25"/>
  <c r="V32" i="25"/>
  <c r="V35" i="25"/>
  <c r="V38" i="25"/>
  <c r="V41" i="25"/>
  <c r="V44" i="25"/>
  <c r="V47" i="25"/>
  <c r="V50" i="25"/>
  <c r="V53" i="25"/>
  <c r="V56" i="25"/>
  <c r="V59" i="25"/>
  <c r="V62" i="25"/>
  <c r="V65" i="25"/>
  <c r="V68" i="25"/>
  <c r="V71" i="25"/>
  <c r="V74" i="25"/>
  <c r="V77" i="25"/>
  <c r="V80" i="25"/>
  <c r="V83" i="25"/>
  <c r="V86" i="25"/>
  <c r="V89" i="25"/>
  <c r="V92" i="25"/>
  <c r="V95" i="25"/>
  <c r="V98" i="25"/>
  <c r="V101" i="25"/>
  <c r="V104" i="25"/>
  <c r="V107" i="25"/>
  <c r="V110" i="25"/>
  <c r="V113" i="25"/>
  <c r="V116" i="25"/>
  <c r="V119" i="25"/>
  <c r="V122" i="25"/>
  <c r="V125" i="25"/>
  <c r="V128" i="25"/>
  <c r="V132" i="25"/>
  <c r="V135" i="25"/>
  <c r="V138" i="25"/>
  <c r="V141" i="25"/>
  <c r="V144" i="25"/>
  <c r="V147" i="25"/>
  <c r="V150" i="25"/>
  <c r="V153" i="25"/>
  <c r="V156" i="25"/>
  <c r="V159" i="25"/>
  <c r="V162" i="25"/>
  <c r="V165" i="25"/>
  <c r="V168" i="25"/>
  <c r="V171" i="25"/>
  <c r="V174" i="25"/>
  <c r="V177" i="25"/>
  <c r="V180" i="25"/>
  <c r="V183" i="25"/>
  <c r="V186" i="25"/>
  <c r="V189" i="25"/>
  <c r="V192" i="25"/>
  <c r="V195" i="25"/>
  <c r="V198" i="25"/>
  <c r="V201" i="25"/>
  <c r="V204" i="25"/>
  <c r="V207" i="25"/>
  <c r="V210" i="25"/>
  <c r="V213" i="25"/>
  <c r="V216" i="25"/>
  <c r="V219" i="25"/>
  <c r="V222" i="25"/>
  <c r="V225" i="25"/>
  <c r="V228" i="25"/>
  <c r="V231" i="25"/>
  <c r="V234" i="25"/>
  <c r="V237" i="25"/>
  <c r="V240" i="25"/>
  <c r="V243" i="25"/>
  <c r="V246" i="25"/>
  <c r="V10" i="25"/>
  <c r="V13" i="25"/>
  <c r="V16" i="25"/>
  <c r="V379" i="25"/>
  <c r="V382" i="25"/>
  <c r="V385" i="25"/>
  <c r="V388" i="25"/>
  <c r="V391" i="25"/>
  <c r="V394" i="25"/>
  <c r="V397" i="25"/>
  <c r="V400" i="25"/>
  <c r="V403" i="25"/>
  <c r="V406" i="25"/>
  <c r="V409" i="25"/>
  <c r="V412" i="25"/>
  <c r="V415" i="25"/>
  <c r="V418" i="25"/>
  <c r="V421" i="25"/>
  <c r="V424" i="25"/>
  <c r="V427" i="25"/>
  <c r="V430" i="25"/>
  <c r="V433" i="25"/>
  <c r="V436" i="25"/>
  <c r="V439" i="25"/>
  <c r="V442" i="25"/>
  <c r="V445" i="25"/>
  <c r="V448" i="25"/>
  <c r="V451" i="25"/>
  <c r="V454" i="25"/>
  <c r="V457" i="25"/>
  <c r="V460" i="25"/>
  <c r="V463" i="25"/>
  <c r="V466" i="25"/>
  <c r="V469" i="25"/>
  <c r="V472" i="25"/>
  <c r="V475" i="25"/>
  <c r="V478" i="25"/>
  <c r="V481" i="25"/>
  <c r="V484" i="25"/>
  <c r="V487" i="25"/>
  <c r="V490" i="25"/>
  <c r="V493" i="25"/>
  <c r="V496" i="25"/>
  <c r="V499" i="25"/>
  <c r="V249" i="25"/>
  <c r="V252" i="25"/>
  <c r="V255" i="25"/>
  <c r="V258" i="25"/>
  <c r="V261" i="25"/>
  <c r="V264" i="25"/>
  <c r="V267" i="25"/>
  <c r="V270" i="25"/>
  <c r="V273" i="25"/>
  <c r="V276" i="25"/>
  <c r="V279" i="25"/>
  <c r="V282" i="25"/>
  <c r="V285" i="25"/>
  <c r="V288" i="25"/>
  <c r="V291" i="25"/>
  <c r="V294" i="25"/>
  <c r="V297" i="25"/>
  <c r="V300" i="25"/>
  <c r="V303" i="25"/>
  <c r="V306" i="25"/>
  <c r="V309" i="25"/>
  <c r="V312" i="25"/>
  <c r="V315" i="25"/>
  <c r="V318" i="25"/>
  <c r="V321" i="25"/>
  <c r="V324" i="25"/>
  <c r="V327" i="25"/>
  <c r="V330" i="25"/>
  <c r="V333" i="25"/>
  <c r="V336" i="25"/>
  <c r="V339" i="25"/>
  <c r="V342" i="25"/>
  <c r="V345" i="25"/>
  <c r="V348" i="25"/>
  <c r="V351" i="25"/>
  <c r="V354" i="25"/>
  <c r="V357" i="25"/>
  <c r="V360" i="25"/>
  <c r="V363" i="25"/>
  <c r="V366" i="25"/>
  <c r="V369" i="25"/>
  <c r="V372" i="25"/>
  <c r="V375" i="25"/>
  <c r="V378" i="25"/>
  <c r="V381" i="25"/>
  <c r="V384" i="25"/>
  <c r="V387" i="25"/>
  <c r="V390" i="25"/>
  <c r="V393" i="25"/>
  <c r="V396" i="25"/>
  <c r="V399" i="25"/>
  <c r="V402" i="25"/>
  <c r="V405" i="25"/>
  <c r="V408" i="25"/>
  <c r="V411" i="25"/>
  <c r="V414" i="25"/>
  <c r="V417" i="25"/>
  <c r="V420" i="25"/>
  <c r="V423" i="25"/>
  <c r="V426" i="25"/>
  <c r="V429" i="25"/>
  <c r="V432" i="25"/>
  <c r="V435" i="25"/>
  <c r="V438" i="25"/>
  <c r="V441" i="25"/>
  <c r="V444" i="25"/>
  <c r="V447" i="25"/>
  <c r="V450" i="25"/>
  <c r="V453" i="25"/>
  <c r="V456" i="25"/>
  <c r="V459" i="25"/>
  <c r="V462" i="25"/>
  <c r="V465" i="25"/>
  <c r="V468" i="25"/>
  <c r="V471" i="25"/>
  <c r="V474" i="25"/>
  <c r="V477" i="25"/>
  <c r="V480" i="25"/>
  <c r="V483" i="25"/>
  <c r="V486" i="25"/>
  <c r="V489" i="25"/>
  <c r="V492" i="25"/>
  <c r="V495" i="25"/>
  <c r="V498" i="25"/>
  <c r="V501" i="25"/>
  <c r="T4" i="17"/>
  <c r="T6" i="17"/>
  <c r="T11" i="17"/>
  <c r="T17" i="17"/>
  <c r="T23" i="17"/>
  <c r="T29" i="17"/>
  <c r="T41" i="17"/>
  <c r="T47" i="17"/>
  <c r="T53" i="17"/>
  <c r="T59" i="17"/>
  <c r="T65" i="17"/>
  <c r="T71" i="17"/>
  <c r="T77" i="17"/>
  <c r="T83" i="17"/>
  <c r="T89" i="17"/>
  <c r="T95" i="17"/>
  <c r="T101" i="17"/>
  <c r="T107" i="17"/>
  <c r="T113" i="17"/>
  <c r="T119" i="17"/>
  <c r="T127" i="17"/>
  <c r="T131" i="17"/>
  <c r="T137" i="17"/>
  <c r="T143" i="17"/>
  <c r="T149" i="17"/>
  <c r="T155" i="17"/>
  <c r="T161" i="17"/>
  <c r="T167" i="17"/>
  <c r="T173" i="17"/>
  <c r="T179" i="17"/>
  <c r="T185" i="17"/>
  <c r="T191" i="17"/>
  <c r="T197" i="17"/>
  <c r="T203" i="17"/>
  <c r="T209" i="17"/>
  <c r="T215" i="17"/>
  <c r="T221" i="17"/>
  <c r="T227" i="17"/>
  <c r="T233" i="17"/>
  <c r="T239" i="17"/>
  <c r="T245" i="17"/>
  <c r="T251" i="17"/>
  <c r="T257" i="17"/>
  <c r="T263" i="17"/>
  <c r="T269" i="17"/>
  <c r="T275" i="17"/>
  <c r="T281" i="17"/>
  <c r="T287" i="17"/>
  <c r="T293" i="17"/>
  <c r="T299" i="17"/>
  <c r="T305" i="17"/>
  <c r="T311" i="17"/>
  <c r="T317" i="17"/>
  <c r="T323" i="17"/>
  <c r="T329" i="17"/>
  <c r="T335" i="17"/>
  <c r="T341" i="17"/>
  <c r="T347" i="17"/>
  <c r="T353" i="17"/>
  <c r="T359" i="17"/>
  <c r="T365" i="17"/>
  <c r="T371" i="17"/>
  <c r="T377" i="17"/>
  <c r="T383" i="17"/>
  <c r="T389" i="17"/>
  <c r="T395" i="17"/>
  <c r="T401" i="17"/>
  <c r="T407" i="17"/>
  <c r="T413" i="17"/>
  <c r="T419" i="17"/>
  <c r="T425" i="17"/>
  <c r="T431" i="17"/>
  <c r="T437" i="17"/>
  <c r="T443" i="17"/>
  <c r="T449" i="17"/>
  <c r="T455" i="17"/>
  <c r="T461" i="17"/>
  <c r="T467" i="17"/>
  <c r="T473" i="17"/>
  <c r="T479" i="17"/>
  <c r="T485" i="17"/>
  <c r="T491" i="17"/>
  <c r="T497" i="17"/>
  <c r="T8" i="17"/>
  <c r="T13" i="17"/>
  <c r="T19" i="17"/>
  <c r="T25" i="17"/>
  <c r="T31" i="17"/>
  <c r="T43" i="17"/>
  <c r="T49" i="17"/>
  <c r="T55" i="17"/>
  <c r="T61" i="17"/>
  <c r="T67" i="17"/>
  <c r="T73" i="17"/>
  <c r="T79" i="17"/>
  <c r="T85" i="17"/>
  <c r="T91" i="17"/>
  <c r="T97" i="17"/>
  <c r="T103" i="17"/>
  <c r="T109" i="17"/>
  <c r="T115" i="17"/>
  <c r="T121" i="17"/>
  <c r="T123" i="17"/>
  <c r="T129" i="17"/>
  <c r="T135" i="17"/>
  <c r="T141" i="17"/>
  <c r="T147" i="17"/>
  <c r="T153" i="17"/>
  <c r="T159" i="17"/>
  <c r="T165" i="17"/>
  <c r="T171" i="17"/>
  <c r="T177" i="17"/>
  <c r="T183" i="17"/>
  <c r="T189" i="17"/>
  <c r="T195" i="17"/>
  <c r="T201" i="17"/>
  <c r="T207" i="17"/>
  <c r="T213" i="17"/>
  <c r="T219" i="17"/>
  <c r="T225" i="17"/>
  <c r="T231" i="17"/>
  <c r="T237" i="17"/>
  <c r="T243" i="17"/>
  <c r="T249" i="17"/>
  <c r="T255" i="17"/>
  <c r="T261" i="17"/>
  <c r="T267" i="17"/>
  <c r="T273" i="17"/>
  <c r="T279" i="17"/>
  <c r="T285" i="17"/>
  <c r="T291" i="17"/>
  <c r="T297" i="17"/>
  <c r="T303" i="17"/>
  <c r="T309" i="17"/>
  <c r="T315" i="17"/>
  <c r="T321" i="17"/>
  <c r="T327" i="17"/>
  <c r="T333" i="17"/>
  <c r="T339" i="17"/>
  <c r="T345" i="17"/>
  <c r="T351" i="17"/>
  <c r="T357" i="17"/>
  <c r="T363" i="17"/>
  <c r="T369" i="17"/>
  <c r="T375" i="17"/>
  <c r="T381" i="17"/>
  <c r="T387" i="17"/>
  <c r="T393" i="17"/>
  <c r="T399" i="17"/>
  <c r="T405" i="17"/>
  <c r="T411" i="17"/>
  <c r="T417" i="17"/>
  <c r="T423" i="17"/>
  <c r="T429" i="17"/>
  <c r="T435" i="17"/>
  <c r="T441" i="17"/>
  <c r="T447" i="17"/>
  <c r="T453" i="17"/>
  <c r="T458" i="17"/>
  <c r="T464" i="17"/>
  <c r="T470" i="17"/>
  <c r="T476" i="17"/>
  <c r="T482" i="17"/>
  <c r="T488" i="17"/>
  <c r="T494" i="17"/>
  <c r="T500" i="17"/>
  <c r="T9" i="17"/>
  <c r="T15" i="17"/>
  <c r="T21" i="17"/>
  <c r="T27" i="17"/>
  <c r="T39" i="17"/>
  <c r="T45" i="17"/>
  <c r="T51" i="17"/>
  <c r="T57" i="17"/>
  <c r="T63" i="17"/>
  <c r="T69" i="17"/>
  <c r="T75" i="17"/>
  <c r="T81" i="17"/>
  <c r="T87" i="17"/>
  <c r="T93" i="17"/>
  <c r="T99" i="17"/>
  <c r="T105" i="17"/>
  <c r="T111" i="17"/>
  <c r="T117" i="17"/>
  <c r="T125" i="17"/>
  <c r="T133" i="17"/>
  <c r="T139" i="17"/>
  <c r="T145" i="17"/>
  <c r="T151" i="17"/>
  <c r="T157" i="17"/>
  <c r="T163" i="17"/>
  <c r="T169" i="17"/>
  <c r="T175" i="17"/>
  <c r="T181" i="17"/>
  <c r="T187" i="17"/>
  <c r="T193" i="17"/>
  <c r="T199" i="17"/>
  <c r="T205" i="17"/>
  <c r="T211" i="17"/>
  <c r="T217" i="17"/>
  <c r="T223" i="17"/>
  <c r="T229" i="17"/>
  <c r="T235" i="17"/>
  <c r="T241" i="17"/>
  <c r="T247" i="17"/>
  <c r="T253" i="17"/>
  <c r="T259" i="17"/>
  <c r="T265" i="17"/>
  <c r="T271" i="17"/>
  <c r="T277" i="17"/>
  <c r="T283" i="17"/>
  <c r="T289" i="17"/>
  <c r="T295" i="17"/>
  <c r="T301" i="17"/>
  <c r="T307" i="17"/>
  <c r="T313" i="17"/>
  <c r="T319" i="17"/>
  <c r="T385" i="17"/>
  <c r="T391" i="17"/>
  <c r="T397" i="17"/>
  <c r="T403" i="17"/>
  <c r="T409" i="17"/>
  <c r="T415" i="17"/>
  <c r="T421" i="17"/>
  <c r="T427" i="17"/>
  <c r="T433" i="17"/>
  <c r="T439" i="17"/>
  <c r="T445" i="17"/>
  <c r="T451" i="17"/>
  <c r="T457" i="17"/>
  <c r="T463" i="17"/>
  <c r="T469" i="17"/>
  <c r="T5" i="17"/>
  <c r="T10" i="17"/>
  <c r="T16" i="17"/>
  <c r="T22" i="17"/>
  <c r="T28" i="17"/>
  <c r="T40" i="17"/>
  <c r="T46" i="17"/>
  <c r="T52" i="17"/>
  <c r="T58" i="17"/>
  <c r="T64" i="17"/>
  <c r="T70" i="17"/>
  <c r="T76" i="17"/>
  <c r="T82" i="17"/>
  <c r="T88" i="17"/>
  <c r="T94" i="17"/>
  <c r="T100" i="17"/>
  <c r="T106" i="17"/>
  <c r="T112" i="17"/>
  <c r="T118" i="17"/>
  <c r="T126" i="17"/>
  <c r="T132" i="17"/>
  <c r="T138" i="17"/>
  <c r="T144" i="17"/>
  <c r="T150" i="17"/>
  <c r="T156" i="17"/>
  <c r="T162" i="17"/>
  <c r="T168" i="17"/>
  <c r="T174" i="17"/>
  <c r="T180" i="17"/>
  <c r="T186" i="17"/>
  <c r="T192" i="17"/>
  <c r="T198" i="17"/>
  <c r="T204" i="17"/>
  <c r="T210" i="17"/>
  <c r="T216" i="17"/>
  <c r="T222" i="17"/>
  <c r="T228" i="17"/>
  <c r="T234" i="17"/>
  <c r="T240" i="17"/>
  <c r="T246" i="17"/>
  <c r="T252" i="17"/>
  <c r="T258" i="17"/>
  <c r="T264" i="17"/>
  <c r="T270" i="17"/>
  <c r="T276" i="17"/>
  <c r="T282" i="17"/>
  <c r="T288" i="17"/>
  <c r="T294" i="17"/>
  <c r="T300" i="17"/>
  <c r="T306" i="17"/>
  <c r="T312" i="17"/>
  <c r="T318" i="17"/>
  <c r="T324" i="17"/>
  <c r="T330" i="17"/>
  <c r="I11" i="35"/>
  <c r="I13" i="35"/>
  <c r="I15" i="35"/>
  <c r="I17" i="35"/>
  <c r="J11" i="35"/>
  <c r="J13" i="35"/>
  <c r="J15" i="35"/>
  <c r="J17" i="35"/>
  <c r="F19" i="35"/>
  <c r="I19" i="35"/>
  <c r="F12" i="35"/>
  <c r="F14" i="35"/>
  <c r="F16" i="35"/>
  <c r="J19" i="35"/>
  <c r="I12" i="35"/>
  <c r="I14" i="35"/>
  <c r="I16" i="35"/>
  <c r="J12" i="35"/>
  <c r="J14" i="35"/>
  <c r="J16" i="35"/>
  <c r="F20" i="35"/>
  <c r="I20" i="35"/>
  <c r="F11" i="35"/>
  <c r="F13" i="35"/>
  <c r="F15" i="35"/>
  <c r="F17" i="35"/>
  <c r="J20" i="35"/>
  <c r="I33" i="35"/>
  <c r="I31" i="35"/>
  <c r="I29" i="35"/>
  <c r="I27" i="35"/>
  <c r="J38" i="35"/>
  <c r="J36" i="35"/>
  <c r="F33" i="35"/>
  <c r="F31" i="35"/>
  <c r="F29" i="35"/>
  <c r="I38" i="35"/>
  <c r="I36" i="35"/>
  <c r="F38" i="35"/>
  <c r="J32" i="35"/>
  <c r="J30" i="35"/>
  <c r="J28" i="35"/>
  <c r="I32" i="35"/>
  <c r="I30" i="35"/>
  <c r="I28" i="35"/>
  <c r="J39" i="35"/>
  <c r="J37" i="35"/>
  <c r="J35" i="35"/>
  <c r="F32" i="35"/>
  <c r="F30" i="35"/>
  <c r="F28" i="35"/>
  <c r="I39" i="35"/>
  <c r="I37" i="35"/>
  <c r="I35" i="35"/>
  <c r="F39" i="35"/>
  <c r="F37" i="35"/>
  <c r="F35" i="35"/>
  <c r="J33" i="35"/>
  <c r="J31" i="35"/>
  <c r="J29" i="35"/>
  <c r="J27" i="35"/>
  <c r="F10" i="35" l="1"/>
  <c r="H26" i="12"/>
  <c r="E26" i="12"/>
  <c r="I34" i="35"/>
  <c r="H18" i="12" s="1"/>
  <c r="H25" i="35" s="1"/>
  <c r="F18" i="35"/>
  <c r="E15" i="12" s="1"/>
  <c r="H25" i="12"/>
  <c r="I25" i="12"/>
  <c r="J18" i="35"/>
  <c r="I15" i="12" s="1"/>
  <c r="I18" i="35"/>
  <c r="H15" i="12" s="1"/>
  <c r="J10" i="35"/>
  <c r="E25" i="12"/>
  <c r="I10" i="35"/>
  <c r="J34" i="35"/>
  <c r="I18" i="12" s="1"/>
  <c r="F26" i="35"/>
  <c r="F34" i="35"/>
  <c r="I26" i="12"/>
  <c r="I26" i="35"/>
  <c r="J26" i="35"/>
  <c r="E17" i="12" l="1"/>
  <c r="E18" i="12"/>
  <c r="F25" i="35"/>
  <c r="H27" i="12"/>
  <c r="H30" i="12" s="1"/>
  <c r="E27" i="12"/>
  <c r="E30" i="12" s="1"/>
  <c r="I27" i="12"/>
  <c r="I30" i="12" s="1"/>
  <c r="J9" i="35"/>
  <c r="I14" i="12"/>
  <c r="I16" i="12" s="1"/>
  <c r="F9" i="35"/>
  <c r="E14" i="12"/>
  <c r="E16" i="12" s="1"/>
  <c r="I9" i="35"/>
  <c r="H14" i="12"/>
  <c r="H16" i="12" s="1"/>
  <c r="J25" i="35"/>
  <c r="I17" i="12"/>
  <c r="I19" i="12" s="1"/>
  <c r="I25" i="35"/>
  <c r="H17" i="12"/>
  <c r="H19" i="12" s="1"/>
  <c r="E19" i="12" l="1"/>
  <c r="E20" i="12" s="1"/>
  <c r="E32" i="12" s="1"/>
  <c r="I20" i="12"/>
  <c r="H20" i="12"/>
  <c r="H32" i="12" s="1"/>
  <c r="I32" i="12"/>
</calcChain>
</file>

<file path=xl/sharedStrings.xml><?xml version="1.0" encoding="utf-8"?>
<sst xmlns="http://schemas.openxmlformats.org/spreadsheetml/2006/main" count="7295" uniqueCount="4948">
  <si>
    <t>MJESTO I DATUM</t>
  </si>
  <si>
    <t>OSOBA ZA KONTAKTIRANJE</t>
  </si>
  <si>
    <t>TELEFON ZA KONTAKT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</si>
  <si>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</si>
  <si>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</si>
  <si>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</si>
  <si>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</si>
  <si>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</si>
  <si>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</si>
  <si>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</si>
  <si>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</si>
  <si>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</si>
  <si>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</si>
  <si>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</si>
  <si>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</si>
  <si>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</si>
  <si>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</si>
  <si>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</si>
  <si>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</si>
  <si>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</si>
  <si>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</si>
  <si>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</si>
  <si>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</si>
  <si>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</si>
  <si>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</si>
  <si>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</si>
  <si>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</si>
  <si>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</si>
  <si>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</si>
  <si>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</si>
  <si>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</si>
  <si>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</si>
  <si>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</si>
  <si>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</si>
  <si>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</si>
  <si>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</si>
  <si>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</si>
  <si>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</si>
  <si>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</si>
  <si>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</si>
  <si>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</si>
  <si>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</si>
  <si>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</si>
  <si>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</si>
  <si>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</si>
  <si>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</si>
  <si>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</si>
  <si>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</si>
  <si>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</si>
  <si>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</si>
  <si>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</si>
  <si>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</si>
  <si>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</si>
  <si>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</si>
  <si>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</si>
  <si>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</si>
  <si>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</si>
  <si>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</si>
  <si>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</si>
  <si>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</si>
  <si>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</si>
  <si>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</si>
  <si>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</si>
  <si>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</si>
  <si>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</si>
  <si>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</si>
  <si>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</si>
  <si>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</si>
  <si>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</si>
  <si>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</si>
  <si>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</si>
  <si>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</si>
  <si>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</si>
  <si>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</si>
  <si>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</si>
  <si>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</si>
  <si>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</si>
  <si>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</si>
  <si>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</si>
  <si>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</si>
  <si>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</si>
  <si>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</si>
  <si>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</si>
  <si>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</si>
  <si>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</si>
  <si>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</si>
  <si>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</si>
  <si>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</si>
  <si>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</si>
  <si>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</si>
  <si>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</si>
  <si>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</si>
  <si>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</si>
  <si>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</si>
  <si>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</si>
  <si>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</si>
  <si>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</si>
  <si>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</si>
  <si>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</si>
  <si>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</si>
  <si>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</si>
  <si>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</si>
  <si>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</si>
  <si>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</si>
  <si>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</si>
  <si>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</si>
  <si>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</si>
  <si>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</si>
  <si>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</si>
  <si>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</si>
  <si>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</si>
  <si>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</si>
  <si>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</si>
  <si>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</si>
  <si>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</si>
  <si>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</si>
  <si>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</si>
  <si>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</si>
  <si>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</si>
  <si>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</si>
  <si>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</si>
  <si>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</si>
  <si>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</si>
  <si>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</si>
  <si>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</si>
  <si>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</si>
  <si>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</si>
  <si>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</si>
  <si>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</si>
  <si>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</si>
  <si>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</si>
  <si>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</si>
  <si>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</si>
  <si>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</si>
  <si>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</si>
  <si>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</si>
  <si>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</si>
  <si>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</si>
  <si>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</si>
  <si>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</si>
  <si>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</si>
  <si>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</si>
  <si>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</si>
  <si>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</si>
  <si>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</si>
  <si>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</si>
  <si>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</si>
  <si>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</si>
  <si>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</si>
  <si>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</si>
  <si>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</si>
  <si>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</si>
  <si>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</si>
  <si>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</si>
  <si>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</si>
  <si>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</si>
  <si>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</si>
  <si>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</si>
  <si>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</si>
  <si>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</si>
  <si>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</si>
  <si>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</si>
  <si>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</si>
  <si>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</si>
  <si>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</si>
  <si>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</si>
  <si>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</si>
  <si>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</si>
  <si>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</si>
  <si>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</si>
  <si>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</si>
  <si>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</si>
  <si>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</si>
  <si>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</si>
  <si>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</si>
  <si>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</si>
  <si>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</si>
  <si>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</si>
  <si>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</si>
  <si>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</si>
  <si>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</si>
  <si>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</si>
  <si>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</si>
  <si>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</si>
  <si>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</si>
  <si>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</si>
  <si>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</si>
  <si>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</si>
  <si>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</si>
  <si>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</si>
  <si>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</si>
  <si>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Rashodi za zaposlene</t>
  </si>
  <si>
    <t>Materijalni rashodi</t>
  </si>
  <si>
    <t>Financijski rashodi</t>
  </si>
  <si>
    <t>Pomoći dane u inozemstvo i unutar općeg proračuna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</si>
  <si>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</si>
  <si>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</si>
  <si>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</si>
  <si>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</si>
  <si>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</si>
  <si>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</si>
  <si>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</si>
  <si>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</si>
  <si>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</si>
  <si>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</si>
  <si>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</si>
  <si>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</si>
  <si>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</si>
  <si>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</si>
  <si>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</si>
  <si>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</si>
  <si>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</si>
  <si>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</si>
  <si>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</si>
  <si>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</si>
  <si>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</si>
  <si>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</si>
  <si>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</si>
  <si>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</si>
  <si>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</si>
  <si>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</si>
  <si>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</si>
  <si>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</si>
  <si>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</si>
  <si>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</si>
  <si>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</si>
  <si>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</si>
  <si>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</si>
  <si>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</si>
  <si>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</si>
  <si>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</si>
  <si>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</si>
  <si>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</si>
  <si>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</si>
  <si>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</si>
  <si>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</si>
  <si>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</si>
  <si>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</si>
  <si>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</si>
  <si>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</si>
  <si>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</si>
  <si>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</si>
  <si>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</si>
  <si>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</si>
  <si>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</si>
  <si>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</si>
  <si>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</si>
  <si>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</si>
  <si>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</si>
  <si>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</si>
  <si>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</si>
  <si>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</si>
  <si>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</si>
  <si>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</si>
  <si>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</si>
  <si>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</si>
  <si>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</si>
  <si>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</si>
  <si>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</si>
  <si>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</si>
  <si>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</si>
  <si>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</si>
  <si>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</si>
  <si>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</si>
  <si>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</si>
  <si>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</si>
  <si>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</si>
  <si>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</si>
  <si>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</si>
  <si>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</si>
  <si>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</si>
  <si>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</si>
  <si>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</si>
  <si>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</si>
  <si>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</si>
  <si>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</si>
  <si>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</si>
  <si>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</si>
  <si>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</si>
  <si>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</si>
  <si>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</si>
  <si>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</si>
  <si>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</si>
  <si>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</si>
  <si>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</si>
  <si>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</si>
  <si>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</si>
  <si>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</si>
  <si>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</si>
  <si>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</si>
  <si>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</si>
  <si>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</si>
  <si>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</si>
  <si>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</si>
  <si>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</si>
  <si>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</si>
  <si>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</si>
  <si>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</si>
  <si>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</si>
  <si>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</si>
  <si>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</si>
  <si>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</si>
  <si>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</si>
  <si>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</si>
  <si>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</si>
  <si>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</si>
  <si>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</si>
  <si>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</si>
  <si>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</si>
  <si>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</si>
  <si>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</si>
  <si>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</si>
  <si>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</si>
  <si>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</si>
  <si>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</si>
  <si>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</si>
  <si>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</si>
  <si>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</si>
  <si>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</si>
  <si>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</si>
  <si>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</si>
  <si>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</si>
  <si>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</si>
  <si>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</si>
  <si>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</si>
  <si>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</si>
  <si>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</si>
  <si>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</si>
  <si>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</si>
  <si>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</si>
  <si>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</si>
  <si>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</si>
  <si>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</si>
  <si>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</si>
  <si>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</si>
  <si>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</si>
  <si>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</si>
  <si>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</si>
  <si>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</si>
  <si>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</si>
  <si>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</si>
  <si>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</si>
  <si>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</si>
  <si>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</si>
  <si>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</si>
  <si>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</si>
  <si>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</si>
  <si>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</si>
  <si>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</si>
  <si>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</si>
  <si>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</si>
  <si>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</si>
  <si>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</si>
  <si>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</si>
  <si>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</si>
  <si>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</si>
  <si>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</si>
  <si>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</si>
  <si>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</si>
  <si>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</si>
  <si>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</si>
  <si>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</si>
  <si>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</si>
  <si>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</si>
  <si>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</si>
  <si>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</si>
  <si>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</si>
  <si>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</si>
  <si>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</si>
  <si>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</si>
  <si>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</si>
  <si>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</si>
  <si>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</si>
  <si>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</si>
  <si>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</si>
  <si>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</si>
  <si>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</si>
  <si>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</si>
  <si>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</si>
  <si>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</si>
  <si>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</si>
  <si>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</si>
  <si>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</si>
  <si>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</si>
  <si>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</si>
  <si>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</si>
  <si>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</si>
  <si>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</si>
  <si>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</si>
  <si>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</si>
  <si>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</si>
  <si>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</si>
  <si>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</si>
  <si>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</si>
  <si>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</si>
  <si>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</si>
  <si>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</si>
  <si>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</si>
  <si>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</si>
  <si>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</si>
  <si>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</si>
  <si>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</si>
  <si>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</si>
  <si>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</si>
  <si>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</si>
  <si>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</si>
  <si>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</si>
  <si>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</si>
  <si>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</si>
  <si>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</si>
  <si>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</si>
  <si>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</si>
  <si>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</si>
  <si>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</si>
  <si>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</si>
  <si>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</si>
  <si>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</si>
  <si>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</si>
  <si>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</si>
  <si>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</si>
  <si>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</si>
  <si>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</si>
  <si>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</si>
  <si>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</si>
  <si>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</si>
  <si>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</si>
  <si>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</si>
  <si>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</si>
  <si>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</si>
  <si>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</si>
  <si>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</si>
  <si>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</si>
  <si>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</si>
  <si>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</si>
  <si>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</si>
  <si>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</si>
  <si>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</si>
  <si>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</si>
  <si>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</si>
  <si>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</si>
  <si>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</si>
  <si>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</si>
  <si>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</si>
  <si>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</si>
  <si>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</si>
  <si>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</si>
  <si>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</si>
  <si>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</si>
  <si>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</si>
  <si>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</si>
  <si>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</si>
  <si>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</si>
  <si>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</si>
  <si>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</si>
  <si>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</si>
  <si>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</si>
  <si>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</si>
  <si>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</si>
  <si>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</si>
  <si>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</si>
  <si>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</si>
  <si>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</si>
  <si>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</si>
  <si>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</si>
  <si>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</si>
  <si>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</si>
  <si>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</si>
  <si>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</si>
  <si>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</si>
  <si>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</si>
  <si>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</si>
  <si>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</si>
  <si>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</si>
  <si>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</si>
  <si>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</si>
  <si>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</si>
  <si>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</si>
  <si>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</si>
  <si>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</si>
  <si>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</si>
  <si>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</si>
  <si>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</si>
  <si>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</si>
  <si>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</si>
  <si>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</si>
  <si>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</si>
  <si>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</si>
  <si>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VUKOVARSKA 17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</si>
  <si>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</si>
  <si>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</si>
  <si>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</si>
  <si>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</si>
  <si>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</si>
  <si>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</si>
  <si>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</si>
  <si>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</si>
  <si>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</si>
  <si>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</si>
  <si>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</si>
  <si>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</si>
  <si>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</si>
  <si>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</si>
  <si>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</si>
  <si>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</si>
  <si>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</si>
  <si>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</si>
  <si>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</si>
  <si>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</si>
  <si>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</si>
  <si>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</si>
  <si>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</si>
  <si>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</si>
  <si>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</si>
  <si>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</si>
  <si>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</si>
  <si>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</si>
  <si>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</si>
  <si>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</si>
  <si>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</si>
  <si>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</si>
  <si>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</si>
  <si>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</si>
  <si>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</si>
  <si>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</si>
  <si>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</si>
  <si>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</si>
  <si>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</si>
  <si>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</si>
  <si>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</si>
  <si>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</si>
  <si>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</si>
  <si>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</si>
  <si>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</si>
  <si>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</si>
  <si>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</si>
  <si>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</si>
  <si>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</si>
  <si>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</si>
  <si>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</si>
  <si>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</si>
  <si>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</si>
  <si>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</si>
  <si>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</si>
  <si>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</si>
  <si>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</si>
  <si>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</si>
  <si>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</si>
  <si>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</si>
  <si>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</si>
  <si>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</si>
  <si>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</si>
  <si>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</si>
  <si>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</si>
  <si>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</si>
  <si>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</si>
  <si>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</si>
  <si>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</si>
  <si>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</si>
  <si>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</si>
  <si>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</si>
  <si>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</si>
  <si>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</si>
  <si>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</si>
  <si>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</si>
  <si>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</si>
  <si>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</si>
  <si>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</si>
  <si>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</si>
  <si>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</si>
  <si>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</si>
  <si>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</si>
  <si>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</si>
  <si>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</si>
  <si>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</si>
  <si>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</si>
  <si>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</si>
  <si>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</si>
  <si>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</si>
  <si>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</si>
  <si>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</si>
  <si>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</si>
  <si>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</si>
  <si>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</si>
  <si>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</si>
  <si>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</si>
  <si>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</si>
  <si>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</si>
  <si>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</si>
  <si>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</si>
  <si>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</si>
  <si>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</si>
  <si>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</si>
  <si>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</si>
  <si>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</si>
  <si>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</si>
  <si>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</si>
  <si>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</si>
  <si>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</si>
  <si>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</si>
  <si>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</si>
  <si>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</si>
  <si>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</si>
  <si>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</si>
  <si>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</si>
  <si>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</si>
  <si>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</si>
  <si>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</si>
  <si>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</si>
  <si>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</si>
  <si>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</si>
  <si>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</si>
  <si>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</si>
  <si>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</si>
  <si>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</si>
  <si>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</si>
  <si>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</si>
  <si>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</si>
  <si>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</si>
  <si>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</si>
  <si>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</si>
  <si>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</si>
  <si>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</si>
  <si>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</si>
  <si>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</si>
  <si>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</si>
  <si>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</si>
  <si>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</si>
  <si>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</si>
  <si>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</si>
  <si>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EU PODPROJEKTI - rashodi</t>
  </si>
  <si>
    <t>AKTIVNOST/PODPROJEKT
(odaberite)</t>
  </si>
  <si>
    <t>NAZIV NOVOG PODPROJEKTA</t>
  </si>
  <si>
    <t xml:space="preserve">Vrijedi od: </t>
  </si>
  <si>
    <t xml:space="preserve">Vrijedi do: </t>
  </si>
  <si>
    <t>TKO JE UPLATITELJ SREDSTAVA ZA EU PROJEKT</t>
  </si>
  <si>
    <t>OPIS PODPROJEKTA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</si>
  <si>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</si>
  <si>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</si>
  <si>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</si>
  <si>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</si>
  <si>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</si>
  <si>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</si>
  <si>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</si>
  <si>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</si>
  <si>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</si>
  <si>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</si>
  <si>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</si>
  <si>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</si>
  <si>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</si>
  <si>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</si>
  <si>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</si>
  <si>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</si>
  <si>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</si>
  <si>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</si>
  <si>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</si>
  <si>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</si>
  <si>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</si>
  <si>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</si>
  <si>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</si>
  <si>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</si>
  <si>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</si>
  <si>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</si>
  <si>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</si>
  <si>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</si>
  <si>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</si>
  <si>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</si>
  <si>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</si>
  <si>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</si>
  <si>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</si>
  <si>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</si>
  <si>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</si>
  <si>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</si>
  <si>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</si>
  <si>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</si>
  <si>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</si>
  <si>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</si>
  <si>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</si>
  <si>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</si>
  <si>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</si>
  <si>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</si>
  <si>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</si>
  <si>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</si>
  <si>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</si>
  <si>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</si>
  <si>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</si>
  <si>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</si>
  <si>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</si>
  <si>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</si>
  <si>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</si>
  <si>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</si>
  <si>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</si>
  <si>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</si>
  <si>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</si>
  <si>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</si>
  <si>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</si>
  <si>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</si>
  <si>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</si>
  <si>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</si>
  <si>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</si>
  <si>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</si>
  <si>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</si>
  <si>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</si>
  <si>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</si>
  <si>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</si>
  <si>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</si>
  <si>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</si>
  <si>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</si>
  <si>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</si>
  <si>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</si>
  <si>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</si>
  <si>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</si>
  <si>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</si>
  <si>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Provedba HKO-a na razini visokog obrazovanja</t>
  </si>
  <si>
    <t>Razvoj, unapređenje i provedba stručne prakse u visokom obrazovanju</t>
  </si>
  <si>
    <t>PRAVOMOĆNE SUDSKE PRESUDE</t>
  </si>
  <si>
    <t>A621183</t>
  </si>
  <si>
    <t>STIPENDIJE I ŠKOLARINE ZA DOKTORSKI STUDIJ</t>
  </si>
  <si>
    <t>A622009</t>
  </si>
  <si>
    <t>POTICAJ RAZVOJA ZNANOSTI I ULAGANJA U KADROVE - FINANCIRANJE ŠKOLARINA ZA POSLIJEDIPLOMSKI STUDIJ</t>
  </si>
  <si>
    <t>A622120</t>
  </si>
  <si>
    <t>08005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</si>
  <si>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</si>
  <si>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</si>
  <si>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</si>
  <si>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</si>
  <si>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</si>
  <si>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</si>
  <si>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</si>
  <si>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</si>
  <si>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</si>
  <si>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</si>
  <si>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</si>
  <si>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</si>
  <si>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</si>
  <si>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</si>
  <si>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</si>
  <si>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</si>
  <si>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</si>
  <si>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A763000</t>
  </si>
  <si>
    <t>ADMINISTRACIJA I UPRAVLJANJE DRŽAVNOG ZAVODA ZA INTELEKTUALNO VLASNIŠTVO</t>
  </si>
  <si>
    <t>T763005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</si>
  <si>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</si>
  <si>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</si>
  <si>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</si>
  <si>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</si>
  <si>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</si>
  <si>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</si>
  <si>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</si>
  <si>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</si>
  <si>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</si>
  <si>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</si>
  <si>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</si>
  <si>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</si>
  <si>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</si>
  <si>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</si>
  <si>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</si>
  <si>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</si>
  <si>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</si>
  <si>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</si>
  <si>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</si>
  <si>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</si>
  <si>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</si>
  <si>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</si>
  <si>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</si>
  <si>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</si>
  <si>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</si>
  <si>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</si>
  <si>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</si>
  <si>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</si>
  <si>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</si>
  <si>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A622107</t>
  </si>
  <si>
    <t>ADMINISTRACIJA I UPRAVLJANJE LEKSIKOGRAFSKOG ZAVODA MIROSLAV KRLEŽA</t>
  </si>
  <si>
    <t>A622136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</si>
  <si>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</si>
  <si>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</si>
  <si>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</si>
  <si>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</si>
  <si>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</si>
  <si>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</si>
  <si>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</si>
  <si>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</si>
  <si>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</si>
  <si>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</si>
  <si>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</si>
  <si>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</si>
  <si>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</si>
  <si>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</si>
  <si>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</si>
  <si>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A621155</t>
  </si>
  <si>
    <t>ADMINISTRACIJA I UPRAVLJANJE AGENCIJE ZA ZNANOST I VISOKO OBRAZOVANJE</t>
  </si>
  <si>
    <t>A621179</t>
  </si>
  <si>
    <t>A621182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</si>
  <si>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</si>
  <si>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</si>
  <si>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</si>
  <si>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</si>
  <si>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</si>
  <si>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</si>
  <si>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</si>
  <si>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</si>
  <si>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</si>
  <si>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</si>
  <si>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</si>
  <si>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</si>
  <si>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</si>
  <si>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</si>
  <si>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</si>
  <si>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</si>
  <si>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</si>
  <si>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</si>
  <si>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</si>
  <si>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</si>
  <si>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</si>
  <si>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</si>
  <si>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</si>
  <si>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</si>
  <si>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</si>
  <si>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</si>
  <si>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</si>
  <si>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</si>
  <si>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</si>
  <si>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</si>
  <si>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</si>
  <si>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</si>
  <si>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</si>
  <si>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</si>
  <si>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</si>
  <si>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A818023</t>
  </si>
  <si>
    <t>PROVEDBA EURODESK MREŽE</t>
  </si>
  <si>
    <t>A818024</t>
  </si>
  <si>
    <t>PROVEDBA E-TWINNING MREŽE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</si>
  <si>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</si>
  <si>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</si>
  <si>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</si>
  <si>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</si>
  <si>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</si>
  <si>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</si>
  <si>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</si>
  <si>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</si>
  <si>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</si>
  <si>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</si>
  <si>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</si>
  <si>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</si>
  <si>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</si>
  <si>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</si>
  <si>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</si>
  <si>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</si>
  <si>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</si>
  <si>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</si>
  <si>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</si>
  <si>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</si>
  <si>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</si>
  <si>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</si>
  <si>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</si>
  <si>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</si>
  <si>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</si>
  <si>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</si>
  <si>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</si>
  <si>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</si>
  <si>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</si>
  <si>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</si>
  <si>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</si>
  <si>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</si>
  <si>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</si>
  <si>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</si>
  <si>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K848038</t>
  </si>
  <si>
    <t>T848027</t>
  </si>
  <si>
    <t>OP UČINKOVITI LJUDSKI POTENCIJALI 2014. - 2020., PRIORITET 5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</si>
  <si>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</si>
  <si>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</si>
  <si>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</si>
  <si>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</si>
  <si>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</si>
  <si>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</si>
  <si>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</si>
  <si>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</si>
  <si>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</si>
  <si>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</si>
  <si>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</si>
  <si>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</si>
  <si>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</si>
  <si>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</si>
  <si>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</si>
  <si>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</si>
  <si>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</si>
  <si>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</si>
  <si>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</si>
  <si>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</si>
  <si>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</si>
  <si>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</si>
  <si>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</si>
  <si>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</si>
  <si>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</si>
  <si>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</si>
  <si>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</si>
  <si>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</si>
  <si>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</si>
  <si>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</si>
  <si>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</si>
  <si>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</si>
  <si>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</si>
  <si>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</si>
  <si>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</si>
  <si>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</si>
  <si>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</si>
  <si>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</si>
  <si>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</si>
  <si>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</si>
  <si>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MZO</t>
  </si>
  <si>
    <t>Prihodi od igara na sreću</t>
  </si>
  <si>
    <t>Švicarski instrument</t>
  </si>
  <si>
    <t>Ostale refundacije iz pomoći EU</t>
  </si>
  <si>
    <t>Namjenski primici od inozemnog zaduživanja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</si>
  <si>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</si>
  <si>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</si>
  <si>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</si>
  <si>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</si>
  <si>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</si>
  <si>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</si>
  <si>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</si>
  <si>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</si>
  <si>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</si>
  <si>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</si>
  <si>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</si>
  <si>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</si>
  <si>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Primici od povrata depozita od tuzemnih kreditnih i ostalih institucija - dugoročni - namjenski</t>
  </si>
  <si>
    <t>Dionice i udjeli u glavnici trgovačkih društava u javnom sektoru - izvor 43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</si>
  <si>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</si>
  <si>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</si>
  <si>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</si>
  <si>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</si>
  <si>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</si>
  <si>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</si>
  <si>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</si>
  <si>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</si>
  <si>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</si>
  <si>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</si>
  <si>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</si>
  <si>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</si>
  <si>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</si>
  <si>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</si>
  <si>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</si>
  <si>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</si>
  <si>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</si>
  <si>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</si>
  <si>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</si>
  <si>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</si>
  <si>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</si>
  <si>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</si>
  <si>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</si>
  <si>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</si>
  <si>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</si>
  <si>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</si>
  <si>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</si>
  <si>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</si>
  <si>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</si>
  <si>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</si>
  <si>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</si>
  <si>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</si>
  <si>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</si>
  <si>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</si>
  <si>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</si>
  <si>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</si>
  <si>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</si>
  <si>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</si>
  <si>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</si>
  <si>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</si>
  <si>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</si>
  <si>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</si>
  <si>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</si>
  <si>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</si>
  <si>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</si>
  <si>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</si>
  <si>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</si>
  <si>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</si>
  <si>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</si>
  <si>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</si>
  <si>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</si>
  <si>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</si>
  <si>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</si>
  <si>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</si>
  <si>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</si>
  <si>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</si>
  <si>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</si>
  <si>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</si>
  <si>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</si>
  <si>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</si>
  <si>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</si>
  <si>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</si>
  <si>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</si>
  <si>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</si>
  <si>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</si>
  <si>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</si>
  <si>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</si>
  <si>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</si>
  <si>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</si>
  <si>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</si>
  <si>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</si>
  <si>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</si>
  <si>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</si>
  <si>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</si>
  <si>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</si>
  <si>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</si>
  <si>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</si>
  <si>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</si>
  <si>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</si>
  <si>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</si>
  <si>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</si>
  <si>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</si>
  <si>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</si>
  <si>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</si>
  <si>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</si>
  <si>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</si>
  <si>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</si>
  <si>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</si>
  <si>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</si>
  <si>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</si>
  <si>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</si>
  <si>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</si>
  <si>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</si>
  <si>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</si>
  <si>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</si>
  <si>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</si>
  <si>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</si>
  <si>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</si>
  <si>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</si>
  <si>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</si>
  <si>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</si>
  <si>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</si>
  <si>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</si>
  <si>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</si>
  <si>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</si>
  <si>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</si>
  <si>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</si>
  <si>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</si>
  <si>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</si>
  <si>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</si>
  <si>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</si>
  <si>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</si>
  <si>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</si>
  <si>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</si>
  <si>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</si>
  <si>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</si>
  <si>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</si>
  <si>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</si>
  <si>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</si>
  <si>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</si>
  <si>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</si>
  <si>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</si>
  <si>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</si>
  <si>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</si>
  <si>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</si>
  <si>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</si>
  <si>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</si>
  <si>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</si>
  <si>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</si>
  <si>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</si>
  <si>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</si>
  <si>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</si>
  <si>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</si>
  <si>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</si>
  <si>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</si>
  <si>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</si>
  <si>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</si>
  <si>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</si>
  <si>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</si>
  <si>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</si>
  <si>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</si>
  <si>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</si>
  <si>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</si>
  <si>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</si>
  <si>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</si>
  <si>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</si>
  <si>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</si>
  <si>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</si>
  <si>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</si>
  <si>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</si>
  <si>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</si>
  <si>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</si>
  <si>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</si>
  <si>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</si>
  <si>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</si>
  <si>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</si>
  <si>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</si>
  <si>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</si>
  <si>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</si>
  <si>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</si>
  <si>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</si>
  <si>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</si>
  <si>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</si>
  <si>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</si>
  <si>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</si>
  <si>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</si>
  <si>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</si>
  <si>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</si>
  <si>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</si>
  <si>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</si>
  <si>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</si>
  <si>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</si>
  <si>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</si>
  <si>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</si>
  <si>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</si>
  <si>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</si>
  <si>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</si>
  <si>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</si>
  <si>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</si>
  <si>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</si>
  <si>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</si>
  <si>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</si>
  <si>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</si>
  <si>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</si>
  <si>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</si>
  <si>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</si>
  <si>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</si>
  <si>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</si>
  <si>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</si>
  <si>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</si>
  <si>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</si>
  <si>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</si>
  <si>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</si>
  <si>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</si>
  <si>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</si>
  <si>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</si>
  <si>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</si>
  <si>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</si>
  <si>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</si>
  <si>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Prihodi od prodanih proizvoda i robe</t>
  </si>
  <si>
    <t xml:space="preserve">Tekuće pomoći od izvanproračunskih korisnika </t>
  </si>
  <si>
    <t>Kapitalne pomoći od izvanproračunskih korisnika</t>
  </si>
  <si>
    <t>A768064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</si>
  <si>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</si>
  <si>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</si>
  <si>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</si>
  <si>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</si>
  <si>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</si>
  <si>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</si>
  <si>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</si>
  <si>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</si>
  <si>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</si>
  <si>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</si>
  <si>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</si>
  <si>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</si>
  <si>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</si>
  <si>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</si>
  <si>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</si>
  <si>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</si>
  <si>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</si>
  <si>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</si>
  <si>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</si>
  <si>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</si>
  <si>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</si>
  <si>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</si>
  <si>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</si>
  <si>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</si>
  <si>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</si>
  <si>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</si>
  <si>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</si>
  <si>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</si>
  <si>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</si>
  <si>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</si>
  <si>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</si>
  <si>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</si>
  <si>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</si>
  <si>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</si>
  <si>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</si>
  <si>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</si>
  <si>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Europski fond za regionalni razvoj (EFRR)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</si>
  <si>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</si>
  <si>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</si>
  <si>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</si>
  <si>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</si>
  <si>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</si>
  <si>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</si>
  <si>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</si>
  <si>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</si>
  <si>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</si>
  <si>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</si>
  <si>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</si>
  <si>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</si>
  <si>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</si>
  <si>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</si>
  <si>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</si>
  <si>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</si>
  <si>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</si>
  <si>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</si>
  <si>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</si>
  <si>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</si>
  <si>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</si>
  <si>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</si>
  <si>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</si>
  <si>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</si>
  <si>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</si>
  <si>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</si>
  <si>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</si>
  <si>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</si>
  <si>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</si>
  <si>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</si>
  <si>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</si>
  <si>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</si>
  <si>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</si>
  <si>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</si>
  <si>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</si>
  <si>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</si>
  <si>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</si>
  <si>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</si>
  <si>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</si>
  <si>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</si>
  <si>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</si>
  <si>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</si>
  <si>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</si>
  <si>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</si>
  <si>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</si>
  <si>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</si>
  <si>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</si>
  <si>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</si>
  <si>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</si>
  <si>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</si>
  <si>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</si>
  <si>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</si>
  <si>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</si>
  <si>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</si>
  <si>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</si>
  <si>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</si>
  <si>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</si>
  <si>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</si>
  <si>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</si>
  <si>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</si>
  <si>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</si>
  <si>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</si>
  <si>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</si>
  <si>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</si>
  <si>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</si>
  <si>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</si>
  <si>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</si>
  <si>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</si>
  <si>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</si>
  <si>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</si>
  <si>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</si>
  <si>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</si>
  <si>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</si>
  <si>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</si>
  <si>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</si>
  <si>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</si>
  <si>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</si>
  <si>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</si>
  <si>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</si>
  <si>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</si>
  <si>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</si>
  <si>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</si>
  <si>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</si>
  <si>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</si>
  <si>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</si>
  <si>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</si>
  <si>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</si>
  <si>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</si>
  <si>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</si>
  <si>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</si>
  <si>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</si>
  <si>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</si>
  <si>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</si>
  <si>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</si>
  <si>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</si>
  <si>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</si>
  <si>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</si>
  <si>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</si>
  <si>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</si>
  <si>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</si>
  <si>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</si>
  <si>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</si>
  <si>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</si>
  <si>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</si>
  <si>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</si>
  <si>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</si>
  <si>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</si>
  <si>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</si>
  <si>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</si>
  <si>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</si>
  <si>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</si>
  <si>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</si>
  <si>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</si>
  <si>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</si>
  <si>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</si>
  <si>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</si>
  <si>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</si>
  <si>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</si>
  <si>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</si>
  <si>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</si>
  <si>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</si>
  <si>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</si>
  <si>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</si>
  <si>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</si>
  <si>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</si>
  <si>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</si>
  <si>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</si>
  <si>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</si>
  <si>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</si>
  <si>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</si>
  <si>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</si>
  <si>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</si>
  <si>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</si>
  <si>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</si>
  <si>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</si>
  <si>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</si>
  <si>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</si>
  <si>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</si>
  <si>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</si>
  <si>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</si>
  <si>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</si>
  <si>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</si>
  <si>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</si>
  <si>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</si>
  <si>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</si>
  <si>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</si>
  <si>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</si>
  <si>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</si>
  <si>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</si>
  <si>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</si>
  <si>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</si>
  <si>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</si>
  <si>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</si>
  <si>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</si>
  <si>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</si>
  <si>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</si>
  <si>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</si>
  <si>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</si>
  <si>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</si>
  <si>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</si>
  <si>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</si>
  <si>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</si>
  <si>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</si>
  <si>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</si>
  <si>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</si>
  <si>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</si>
  <si>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</si>
  <si>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</si>
  <si>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</si>
  <si>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</si>
  <si>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</si>
  <si>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</si>
  <si>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</si>
  <si>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</si>
  <si>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</si>
  <si>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</si>
  <si>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</si>
  <si>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</si>
  <si>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</si>
  <si>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</si>
  <si>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</si>
  <si>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</si>
  <si>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</si>
  <si>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</si>
  <si>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</si>
  <si>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</si>
  <si>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</si>
  <si>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</si>
  <si>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</si>
  <si>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</si>
  <si>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</si>
  <si>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</si>
  <si>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</si>
  <si>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</si>
  <si>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</si>
  <si>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</si>
  <si>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</si>
  <si>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</si>
  <si>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</si>
  <si>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</si>
  <si>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</si>
  <si>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</si>
  <si>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</si>
  <si>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</si>
  <si>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</si>
  <si>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</si>
  <si>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</si>
  <si>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</si>
  <si>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</si>
  <si>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</si>
  <si>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</si>
  <si>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</si>
  <si>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</si>
  <si>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</si>
  <si>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</si>
  <si>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</si>
  <si>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</si>
  <si>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</si>
  <si>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</si>
  <si>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</si>
  <si>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</si>
  <si>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</si>
  <si>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</si>
  <si>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</si>
  <si>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</si>
  <si>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</si>
  <si>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</si>
  <si>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</si>
  <si>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</si>
  <si>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</si>
  <si>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</si>
  <si>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</si>
  <si>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</si>
  <si>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</si>
  <si>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</si>
  <si>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</si>
  <si>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</si>
  <si>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</si>
  <si>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</si>
  <si>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</si>
  <si>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</si>
  <si>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</si>
  <si>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</si>
  <si>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</si>
  <si>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</si>
  <si>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</si>
  <si>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</si>
  <si>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</si>
  <si>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</si>
  <si>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</si>
  <si>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</si>
  <si>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</si>
  <si>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</si>
  <si>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</si>
  <si>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</si>
  <si>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</si>
  <si>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</si>
  <si>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</si>
  <si>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</si>
  <si>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</si>
  <si>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</si>
  <si>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</si>
  <si>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</si>
  <si>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</si>
  <si>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</si>
  <si>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</si>
  <si>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</si>
  <si>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</si>
  <si>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</si>
  <si>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</si>
  <si>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</si>
  <si>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</si>
  <si>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</si>
  <si>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</si>
  <si>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</si>
  <si>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</si>
  <si>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</si>
  <si>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</si>
  <si>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</si>
  <si>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</si>
  <si>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</si>
  <si>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</si>
  <si>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</si>
  <si>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</si>
  <si>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</si>
  <si>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</si>
  <si>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</si>
  <si>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</si>
  <si>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</si>
  <si>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</si>
  <si>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</si>
  <si>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</si>
  <si>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</si>
  <si>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</si>
  <si>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</si>
  <si>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</si>
  <si>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</si>
  <si>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</si>
  <si>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</si>
  <si>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</si>
  <si>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</si>
  <si>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</si>
  <si>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</si>
  <si>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</si>
  <si>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</si>
  <si>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</si>
  <si>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</si>
  <si>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</si>
  <si>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</si>
  <si>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</si>
  <si>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</si>
  <si>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</si>
  <si>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</si>
  <si>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</si>
  <si>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</si>
  <si>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</si>
  <si>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</si>
  <si>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</si>
  <si>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</si>
  <si>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</si>
  <si>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</si>
  <si>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</si>
  <si>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</si>
  <si>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</si>
  <si>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</si>
  <si>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</si>
  <si>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</si>
  <si>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</si>
  <si>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</si>
  <si>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</si>
  <si>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</si>
  <si>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</si>
  <si>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</si>
  <si>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</si>
  <si>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</si>
  <si>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</si>
  <si>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</si>
  <si>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</si>
  <si>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</si>
  <si>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</si>
  <si>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</si>
  <si>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</si>
  <si>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</si>
  <si>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</si>
  <si>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</si>
  <si>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</si>
  <si>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</si>
  <si>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</si>
  <si>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</si>
  <si>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</si>
  <si>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</si>
  <si>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</si>
  <si>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</si>
  <si>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</si>
  <si>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</si>
  <si>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</si>
  <si>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</si>
  <si>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</si>
  <si>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</si>
  <si>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</si>
  <si>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</si>
  <si>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</si>
  <si>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</si>
  <si>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</si>
  <si>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</si>
  <si>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</si>
  <si>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</si>
  <si>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</si>
  <si>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</si>
  <si>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</si>
  <si>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</si>
  <si>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</si>
  <si>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</si>
  <si>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</si>
  <si>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</si>
  <si>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</si>
  <si>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</si>
  <si>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</si>
  <si>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</si>
  <si>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</si>
  <si>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</si>
  <si>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</si>
  <si>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</si>
  <si>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</si>
  <si>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</si>
  <si>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</si>
  <si>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</si>
  <si>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</si>
  <si>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</si>
  <si>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</si>
  <si>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</si>
  <si>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</si>
  <si>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</si>
  <si>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</si>
  <si>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</si>
  <si>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</si>
  <si>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</si>
  <si>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</si>
  <si>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</si>
  <si>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</si>
  <si>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</si>
  <si>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</si>
  <si>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</si>
  <si>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</si>
  <si>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</si>
  <si>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</si>
  <si>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</si>
  <si>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</si>
  <si>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</si>
  <si>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</si>
  <si>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</si>
  <si>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</si>
  <si>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</si>
  <si>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</si>
  <si>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</si>
  <si>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</si>
  <si>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</si>
  <si>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</si>
  <si>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</si>
  <si>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</si>
  <si>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</si>
  <si>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</si>
  <si>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</si>
  <si>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</si>
  <si>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</si>
  <si>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</si>
  <si>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</si>
  <si>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</si>
  <si>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</si>
  <si>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</si>
  <si>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</si>
  <si>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</si>
  <si>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</si>
  <si>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</si>
  <si>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</si>
  <si>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</si>
  <si>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</si>
  <si>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</si>
  <si>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</si>
  <si>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</si>
  <si>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</si>
  <si>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</si>
  <si>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</si>
  <si>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</si>
  <si>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</si>
  <si>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</si>
  <si>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</si>
  <si>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</si>
  <si>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</si>
  <si>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</si>
  <si>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</si>
  <si>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</si>
  <si>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</si>
  <si>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</si>
  <si>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</si>
  <si>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</si>
  <si>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</si>
  <si>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</si>
  <si>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</si>
  <si>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</si>
  <si>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</si>
  <si>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</si>
  <si>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</si>
  <si>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</si>
  <si>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</si>
  <si>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</si>
  <si>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</si>
  <si>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</si>
  <si>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</si>
  <si>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</si>
  <si>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</si>
  <si>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</si>
  <si>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</si>
  <si>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</si>
  <si>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</si>
  <si>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</si>
  <si>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</si>
  <si>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</si>
  <si>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</si>
  <si>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</si>
  <si>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</si>
  <si>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</si>
  <si>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</si>
  <si>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</si>
  <si>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</si>
  <si>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</si>
  <si>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</si>
  <si>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</si>
  <si>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</si>
  <si>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</si>
  <si>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</si>
  <si>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</si>
  <si>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</si>
  <si>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</si>
  <si>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</si>
  <si>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</si>
  <si>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</si>
  <si>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</si>
  <si>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</si>
  <si>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</si>
  <si>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</si>
  <si>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</si>
  <si>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</si>
  <si>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</si>
  <si>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</si>
  <si>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</si>
  <si>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</si>
  <si>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</si>
  <si>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</si>
  <si>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</si>
  <si>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</si>
  <si>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</si>
  <si>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</si>
  <si>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</si>
  <si>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</si>
  <si>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</si>
  <si>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</si>
  <si>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</si>
  <si>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</si>
  <si>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</si>
  <si>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</si>
  <si>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</si>
  <si>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</si>
  <si>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</si>
  <si>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</si>
  <si>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</si>
  <si>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</si>
  <si>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</si>
  <si>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</si>
  <si>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</si>
  <si>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</si>
  <si>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</si>
  <si>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</si>
  <si>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</si>
  <si>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</si>
  <si>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</si>
  <si>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</si>
  <si>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</si>
  <si>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</si>
  <si>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</si>
  <si>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</si>
  <si>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</si>
  <si>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</si>
  <si>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</si>
  <si>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</si>
  <si>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</si>
  <si>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</si>
  <si>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</si>
  <si>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</si>
  <si>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</si>
  <si>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</si>
  <si>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</si>
  <si>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</si>
  <si>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</si>
  <si>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</si>
  <si>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</si>
  <si>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</si>
  <si>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</si>
  <si>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</si>
  <si>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</si>
  <si>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</si>
  <si>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</si>
  <si>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</si>
  <si>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</si>
  <si>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</si>
  <si>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</si>
  <si>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</si>
  <si>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</si>
  <si>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</si>
  <si>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</si>
  <si>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</si>
  <si>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</si>
  <si>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</si>
  <si>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</si>
  <si>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</si>
  <si>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</si>
  <si>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</si>
  <si>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</si>
  <si>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</si>
  <si>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</si>
  <si>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</si>
  <si>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</si>
  <si>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</si>
  <si>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</si>
  <si>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</si>
  <si>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</si>
  <si>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</si>
  <si>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</si>
  <si>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</si>
  <si>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</si>
  <si>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</si>
  <si>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</si>
  <si>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</si>
  <si>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</si>
  <si>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</si>
  <si>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</si>
  <si>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</si>
  <si>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</si>
  <si>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</si>
  <si>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</si>
  <si>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</si>
  <si>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</si>
  <si>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</si>
  <si>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</si>
  <si>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</si>
  <si>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</si>
  <si>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</si>
  <si>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</si>
  <si>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</si>
  <si>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</si>
  <si>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</si>
  <si>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</si>
  <si>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</si>
  <si>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</si>
  <si>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</si>
  <si>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</si>
  <si>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</si>
  <si>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</si>
  <si>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</si>
  <si>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</si>
  <si>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</si>
  <si>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</si>
  <si>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</si>
  <si>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</si>
  <si>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</si>
  <si>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</si>
  <si>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</si>
  <si>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</si>
  <si>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</si>
  <si>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</si>
  <si>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</si>
  <si>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</si>
  <si>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</si>
  <si>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</si>
  <si>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</si>
  <si>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</si>
  <si>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</si>
  <si>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</si>
  <si>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</si>
  <si>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</si>
  <si>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</si>
  <si>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</si>
  <si>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</si>
  <si>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</si>
  <si>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</si>
  <si>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</si>
  <si>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</si>
  <si>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</si>
  <si>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</si>
  <si>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</si>
  <si>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</si>
  <si>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</si>
  <si>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</si>
  <si>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</si>
  <si>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</si>
  <si>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</si>
  <si>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</si>
  <si>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</si>
  <si>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STRIP Jačanje kapaciteta za istraživanje, razvoj i inovacije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</si>
  <si>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</si>
  <si>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</si>
  <si>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</si>
  <si>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</si>
  <si>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</si>
  <si>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</si>
  <si>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</si>
  <si>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</si>
  <si>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</si>
  <si>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</si>
  <si>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</si>
  <si>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</si>
  <si>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</si>
  <si>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</si>
  <si>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</si>
  <si>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</si>
  <si>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</si>
  <si>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</si>
  <si>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</si>
  <si>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</si>
  <si>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</si>
  <si>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</si>
  <si>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</si>
  <si>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</si>
  <si>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</si>
  <si>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</si>
  <si>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</si>
  <si>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</si>
  <si>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</si>
  <si>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</si>
  <si>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</si>
  <si>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</si>
  <si>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</si>
  <si>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</si>
  <si>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</si>
  <si>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</si>
  <si>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</si>
  <si>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</si>
  <si>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</si>
  <si>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</si>
  <si>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</si>
  <si>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</si>
  <si>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</si>
  <si>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</si>
  <si>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</si>
  <si>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</si>
  <si>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</si>
  <si>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</si>
  <si>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</si>
  <si>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</si>
  <si>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</si>
  <si>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</si>
  <si>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</si>
  <si>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</si>
  <si>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</si>
  <si>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</si>
  <si>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</si>
  <si>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</si>
  <si>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</si>
  <si>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</si>
  <si>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</si>
  <si>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</si>
  <si>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</si>
  <si>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</si>
  <si>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</si>
  <si>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</si>
  <si>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</si>
  <si>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</si>
  <si>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</si>
  <si>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</si>
  <si>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</si>
  <si>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</si>
  <si>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</si>
  <si>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</si>
  <si>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</si>
  <si>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</si>
  <si>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</si>
  <si>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</si>
  <si>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</si>
  <si>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</si>
  <si>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</si>
  <si>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</si>
  <si>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</si>
  <si>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</si>
  <si>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</si>
  <si>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</si>
  <si>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</si>
  <si>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</si>
  <si>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</si>
  <si>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</si>
  <si>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</si>
  <si>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</si>
  <si>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</si>
  <si>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</si>
  <si>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</si>
  <si>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</si>
  <si>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</si>
  <si>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</si>
  <si>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</si>
  <si>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</si>
  <si>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</si>
  <si>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</si>
  <si>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</si>
  <si>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</si>
  <si>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</si>
  <si>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</si>
  <si>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</si>
  <si>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</si>
  <si>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</si>
  <si>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</si>
  <si>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</si>
  <si>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</si>
  <si>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</si>
  <si>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</si>
  <si>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</si>
  <si>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</si>
  <si>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</si>
  <si>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</si>
  <si>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</si>
  <si>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</si>
  <si>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</si>
  <si>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</si>
  <si>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</si>
  <si>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</si>
  <si>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</si>
  <si>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</si>
  <si>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</si>
  <si>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</si>
  <si>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</si>
  <si>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</si>
  <si>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</si>
  <si>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</si>
  <si>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</si>
  <si>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</si>
  <si>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</si>
  <si>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</si>
  <si>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</si>
  <si>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</si>
  <si>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</si>
  <si>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</si>
  <si>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</si>
  <si>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</si>
  <si>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</si>
  <si>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</si>
  <si>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</si>
  <si>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</si>
  <si>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</si>
  <si>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</si>
  <si>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</si>
  <si>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</si>
  <si>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</si>
  <si>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</si>
  <si>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</si>
  <si>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</si>
  <si>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</si>
  <si>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</si>
  <si>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</si>
  <si>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</si>
  <si>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</si>
  <si>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</si>
  <si>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</si>
  <si>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</si>
  <si>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</si>
  <si>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</si>
  <si>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</si>
  <si>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</si>
  <si>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</si>
  <si>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</si>
  <si>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</si>
  <si>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</si>
  <si>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</si>
  <si>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</si>
  <si>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</si>
  <si>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</si>
  <si>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</si>
  <si>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</si>
  <si>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</si>
  <si>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</si>
  <si>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</si>
  <si>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</si>
  <si>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</si>
  <si>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</si>
  <si>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</si>
  <si>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</si>
  <si>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</si>
  <si>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</si>
  <si>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</si>
  <si>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</si>
  <si>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</si>
  <si>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</si>
  <si>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</si>
  <si>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</si>
  <si>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</si>
  <si>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</si>
  <si>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</si>
  <si>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</si>
  <si>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</si>
  <si>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K628080.003</t>
  </si>
  <si>
    <t>Program unaprjeđenja primjene digitalne tehnologije u obrazovnom sustavu</t>
  </si>
  <si>
    <t>K628081.003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</si>
  <si>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</si>
  <si>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</si>
  <si>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</si>
  <si>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</si>
  <si>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</si>
  <si>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</si>
  <si>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</si>
  <si>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</si>
  <si>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</si>
  <si>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</si>
  <si>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</si>
  <si>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</si>
  <si>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</si>
  <si>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</si>
  <si>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</si>
  <si>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</si>
  <si>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</si>
  <si>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</si>
  <si>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</si>
  <si>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</si>
  <si>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</si>
  <si>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</si>
  <si>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</si>
  <si>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</si>
  <si>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</si>
  <si>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</si>
  <si>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</si>
  <si>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</si>
  <si>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</si>
  <si>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</si>
  <si>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</si>
  <si>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</si>
  <si>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</si>
  <si>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</si>
  <si>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</si>
  <si>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</si>
  <si>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</si>
  <si>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</si>
  <si>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</si>
  <si>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</si>
  <si>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</si>
  <si>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</si>
  <si>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</si>
  <si>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</si>
  <si>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</si>
  <si>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</si>
  <si>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</si>
  <si>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</si>
  <si>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</si>
  <si>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</si>
  <si>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</si>
  <si>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</si>
  <si>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</si>
  <si>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</si>
  <si>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</si>
  <si>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</si>
  <si>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leftIzvor</t>
  </si>
  <si>
    <t>HRVATSKA ZAKLADA ZA ZNANOST</t>
  </si>
  <si>
    <t>ILICA 24</t>
  </si>
  <si>
    <t>Primatelj prijenosa</t>
  </si>
  <si>
    <t>PRIJENOS SREDSTAVA IZ PRETHODNE GODINE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</si>
  <si>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</si>
  <si>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</si>
  <si>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</si>
  <si>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</si>
  <si>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</si>
  <si>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</si>
  <si>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</si>
  <si>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</si>
  <si>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</si>
  <si>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</si>
  <si>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</si>
  <si>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</si>
  <si>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</si>
  <si>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</si>
  <si>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</si>
  <si>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</si>
  <si>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</si>
  <si>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</si>
  <si>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</si>
  <si>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</si>
  <si>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</si>
  <si>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Prihodi iz nadležnog proračuna i od HZZO-a temeljem ugovornih obveza</t>
  </si>
  <si>
    <t>FP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</si>
  <si>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</si>
  <si>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</si>
  <si>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</si>
  <si>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</si>
  <si>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</si>
  <si>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</si>
  <si>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</si>
  <si>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</si>
  <si>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</si>
  <si>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</si>
  <si>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</si>
  <si>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</si>
  <si>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</si>
  <si>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</si>
  <si>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</si>
  <si>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</si>
  <si>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</si>
  <si>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</si>
  <si>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</si>
  <si>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</si>
  <si>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</si>
  <si>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</si>
  <si>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</si>
  <si>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</si>
  <si>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</si>
  <si>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</si>
  <si>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</si>
  <si>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</si>
  <si>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</si>
  <si>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</si>
  <si>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</si>
  <si>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</si>
  <si>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</si>
  <si>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</si>
  <si>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</si>
  <si>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</si>
  <si>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</si>
  <si>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</si>
  <si>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</si>
  <si>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</si>
  <si>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</si>
  <si>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</si>
  <si>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</si>
  <si>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</si>
  <si>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t>UKUPNO PRIHODI</t>
  </si>
  <si>
    <t>Obitelj i djeca</t>
  </si>
  <si>
    <t>Davatelj prijenosa</t>
  </si>
  <si>
    <t>u EUR</t>
  </si>
  <si>
    <t>Plan za unos u SAP - prihodi i primici</t>
  </si>
  <si>
    <t>Plan za unos u SAP - rashodi i izdaci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</si>
  <si>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</si>
  <si>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</si>
  <si>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</si>
  <si>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</si>
  <si>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</si>
  <si>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</si>
  <si>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SVEUČILIŠTE J. J. STROSSMAYERA U OSIJEKU - FAKULTET PRIMIJENJENE MATEMATIKE I INFORMATIKE</t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</si>
  <si>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</si>
  <si>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</si>
  <si>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</si>
  <si>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</si>
  <si>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</si>
  <si>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</si>
  <si>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</si>
  <si>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</si>
  <si>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</si>
  <si>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</si>
  <si>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</si>
  <si>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</si>
  <si>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</si>
  <si>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</si>
  <si>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</si>
  <si>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</si>
  <si>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</si>
  <si>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</si>
  <si>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</si>
  <si>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</si>
  <si>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</si>
  <si>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</si>
  <si>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</si>
  <si>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</si>
  <si>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</si>
  <si>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</si>
  <si>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</si>
  <si>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</si>
  <si>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</si>
  <si>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</si>
  <si>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</si>
  <si>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</si>
  <si>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</si>
  <si>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</si>
  <si>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</si>
  <si>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</si>
  <si>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</si>
  <si>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</si>
  <si>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2014.-2020., PRIORITET 10</t>
  </si>
  <si>
    <t>K814013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</si>
  <si>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</si>
  <si>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</si>
  <si>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</si>
  <si>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</si>
  <si>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</si>
  <si>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</si>
  <si>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</si>
  <si>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</si>
  <si>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K848050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</si>
  <si>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</si>
  <si>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</si>
  <si>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</si>
  <si>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</si>
  <si>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</si>
  <si>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</si>
  <si>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</si>
  <si>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</si>
  <si>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</si>
  <si>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</si>
  <si>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</si>
  <si>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</si>
  <si>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</si>
  <si>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</si>
  <si>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</si>
  <si>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</si>
  <si>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</si>
  <si>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</si>
  <si>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</si>
  <si>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</si>
  <si>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</si>
  <si>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</si>
  <si>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</si>
  <si>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</si>
  <si>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</si>
  <si>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</si>
  <si>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</si>
  <si>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</si>
  <si>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</si>
  <si>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</si>
  <si>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</si>
  <si>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</si>
  <si>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</si>
  <si>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</si>
  <si>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</si>
  <si>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</si>
  <si>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</si>
  <si>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</si>
  <si>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</si>
  <si>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</si>
  <si>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</si>
  <si>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</si>
  <si>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</si>
  <si>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</si>
  <si>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</si>
  <si>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</si>
  <si>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</si>
  <si>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</si>
  <si>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</si>
  <si>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</si>
  <si>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</si>
  <si>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</si>
  <si>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</si>
  <si>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</si>
  <si>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</si>
  <si>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</si>
  <si>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</si>
  <si>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</si>
  <si>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</si>
  <si>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</si>
  <si>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</si>
  <si>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</si>
  <si>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</si>
  <si>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</si>
  <si>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</si>
  <si>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</si>
  <si>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</si>
  <si>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</si>
  <si>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</si>
  <si>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</si>
  <si>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</si>
  <si>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</si>
  <si>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</si>
  <si>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</si>
  <si>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</si>
  <si>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</si>
  <si>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</si>
  <si>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</si>
  <si>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</si>
  <si>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</si>
  <si>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</si>
  <si>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</si>
  <si>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</si>
  <si>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</si>
  <si>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</si>
  <si>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</si>
  <si>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</si>
  <si>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</si>
  <si>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</si>
  <si>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</si>
  <si>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</si>
  <si>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</si>
  <si>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</si>
  <si>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</si>
  <si>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</si>
  <si>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</si>
  <si>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</si>
  <si>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</si>
  <si>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</si>
  <si>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</si>
  <si>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</si>
  <si>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</si>
  <si>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</si>
  <si>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</si>
  <si>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</si>
  <si>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</si>
  <si>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</si>
  <si>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</si>
  <si>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</si>
  <si>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</si>
  <si>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</si>
  <si>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</si>
  <si>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</si>
  <si>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</si>
  <si>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</si>
  <si>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</si>
  <si>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</si>
  <si>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</si>
  <si>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</si>
  <si>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</si>
  <si>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</si>
  <si>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</si>
  <si>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</si>
  <si>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</si>
  <si>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</si>
  <si>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</si>
  <si>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</si>
  <si>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</si>
  <si>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</si>
  <si>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</si>
  <si>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</si>
  <si>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</si>
  <si>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</si>
  <si>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</si>
  <si>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</si>
  <si>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</si>
  <si>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</si>
  <si>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</si>
  <si>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</si>
  <si>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</si>
  <si>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</si>
  <si>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</si>
  <si>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</si>
  <si>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</si>
  <si>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</si>
  <si>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</si>
  <si>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</si>
  <si>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</si>
  <si>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</si>
  <si>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</si>
  <si>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</si>
  <si>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</si>
  <si>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</si>
  <si>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</si>
  <si>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</si>
  <si>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</si>
  <si>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</si>
  <si>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</si>
  <si>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</si>
  <si>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</si>
  <si>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</si>
  <si>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</si>
  <si>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</si>
  <si>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</si>
  <si>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</si>
  <si>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</si>
  <si>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</si>
  <si>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</si>
  <si>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</si>
  <si>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</si>
  <si>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</si>
  <si>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</si>
  <si>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</si>
  <si>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</si>
  <si>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</si>
  <si>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</si>
  <si>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</si>
  <si>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</si>
  <si>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</si>
  <si>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</si>
  <si>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</si>
  <si>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</si>
  <si>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</si>
  <si>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</si>
  <si>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</si>
  <si>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</si>
  <si>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</si>
  <si>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</si>
  <si>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</si>
  <si>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</si>
  <si>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</si>
  <si>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</si>
  <si>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</si>
  <si>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</si>
  <si>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</si>
  <si>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</si>
  <si>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</si>
  <si>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</si>
  <si>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</si>
  <si>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</si>
  <si>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</si>
  <si>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</si>
  <si>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</si>
  <si>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</si>
  <si>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</si>
  <si>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</si>
  <si>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</si>
  <si>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</si>
  <si>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</si>
  <si>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</si>
  <si>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</si>
  <si>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</si>
  <si>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</si>
  <si>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</si>
  <si>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</si>
  <si>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</si>
  <si>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</si>
  <si>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</si>
  <si>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</si>
  <si>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</si>
  <si>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</si>
  <si>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</si>
  <si>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</si>
  <si>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</si>
  <si>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</si>
  <si>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</si>
  <si>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</si>
  <si>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</si>
  <si>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</si>
  <si>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</si>
  <si>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</si>
  <si>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</si>
  <si>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</si>
  <si>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</si>
  <si>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</si>
  <si>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</si>
  <si>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</si>
  <si>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</si>
  <si>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</si>
  <si>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</si>
  <si>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</si>
  <si>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</si>
  <si>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</si>
  <si>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</si>
  <si>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</si>
  <si>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</si>
  <si>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</si>
  <si>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</si>
  <si>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</si>
  <si>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</si>
  <si>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</si>
  <si>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</si>
  <si>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</si>
  <si>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</si>
  <si>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</si>
  <si>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</si>
  <si>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</si>
  <si>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</si>
  <si>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</si>
  <si>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</si>
  <si>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</si>
  <si>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</si>
  <si>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</si>
  <si>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</si>
  <si>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</si>
  <si>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</si>
  <si>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</si>
  <si>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</si>
  <si>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</si>
  <si>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</si>
  <si>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</si>
  <si>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</si>
  <si>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</si>
  <si>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</si>
  <si>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</si>
  <si>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</si>
  <si>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</si>
  <si>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</si>
  <si>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</si>
  <si>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</si>
  <si>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</si>
  <si>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</si>
  <si>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</si>
  <si>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</si>
  <si>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</si>
  <si>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</si>
  <si>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</si>
  <si>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</si>
  <si>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</si>
  <si>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</si>
  <si>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</si>
  <si>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</si>
  <si>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</si>
  <si>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</si>
  <si>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</si>
  <si>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</si>
  <si>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</si>
  <si>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</si>
  <si>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</si>
  <si>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</si>
  <si>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</si>
  <si>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</si>
  <si>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</si>
  <si>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</si>
  <si>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</si>
  <si>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</si>
  <si>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</si>
  <si>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</si>
  <si>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</si>
  <si>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</si>
  <si>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</si>
  <si>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</si>
  <si>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</si>
  <si>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</si>
  <si>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</si>
  <si>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</si>
  <si>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</si>
  <si>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</si>
  <si>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</si>
  <si>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</si>
  <si>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</si>
  <si>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</si>
  <si>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</si>
  <si>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</si>
  <si>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</si>
  <si>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</si>
  <si>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</si>
  <si>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</si>
  <si>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</si>
  <si>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</si>
  <si>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</si>
  <si>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</si>
  <si>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</si>
  <si>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</si>
  <si>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</si>
  <si>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</si>
  <si>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</si>
  <si>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</si>
  <si>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</si>
  <si>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</si>
  <si>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</si>
  <si>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</si>
  <si>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</si>
  <si>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</si>
  <si>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</si>
  <si>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</si>
  <si>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</si>
  <si>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</si>
  <si>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</si>
  <si>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</si>
  <si>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</si>
  <si>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</si>
  <si>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</si>
  <si>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</si>
  <si>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</si>
  <si>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</si>
  <si>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</si>
  <si>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</si>
  <si>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</si>
  <si>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</si>
  <si>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</si>
  <si>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</si>
  <si>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</si>
  <si>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</si>
  <si>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</si>
  <si>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</si>
  <si>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</si>
  <si>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</si>
  <si>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</si>
  <si>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</si>
  <si>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</si>
  <si>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</si>
  <si>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</si>
  <si>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</si>
  <si>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</si>
  <si>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</si>
  <si>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</si>
  <si>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</si>
  <si>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</si>
  <si>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</si>
  <si>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</si>
  <si>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</si>
  <si>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</si>
  <si>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</si>
  <si>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</si>
  <si>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</si>
  <si>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</si>
  <si>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</si>
  <si>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</si>
  <si>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</si>
  <si>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</si>
  <si>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</si>
  <si>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</si>
  <si>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</si>
  <si>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</si>
  <si>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</si>
  <si>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</si>
  <si>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</si>
  <si>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</si>
  <si>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</si>
  <si>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</si>
  <si>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</si>
  <si>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</si>
  <si>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</si>
  <si>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</si>
  <si>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</si>
  <si>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</si>
  <si>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</si>
  <si>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</si>
  <si>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</si>
  <si>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</si>
  <si>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</si>
  <si>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</si>
  <si>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</si>
  <si>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</si>
  <si>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</si>
  <si>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</si>
  <si>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</si>
  <si>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</si>
  <si>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</si>
  <si>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</si>
  <si>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</si>
  <si>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</si>
  <si>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</si>
  <si>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</si>
  <si>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</si>
  <si>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</si>
  <si>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</si>
  <si>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</si>
  <si>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</si>
  <si>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</si>
  <si>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</si>
  <si>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</si>
  <si>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</si>
  <si>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</si>
  <si>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</si>
  <si>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</si>
  <si>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</si>
  <si>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</si>
  <si>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</si>
  <si>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</si>
  <si>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</si>
  <si>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</si>
  <si>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</si>
  <si>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</si>
  <si>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</si>
  <si>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</si>
  <si>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</si>
  <si>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</si>
  <si>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</si>
  <si>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</si>
  <si>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</si>
  <si>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</si>
  <si>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</si>
  <si>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</si>
  <si>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</si>
  <si>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</si>
  <si>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</si>
  <si>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</si>
  <si>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</si>
  <si>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</si>
  <si>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</si>
  <si>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</si>
  <si>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</si>
  <si>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</si>
  <si>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</si>
  <si>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</si>
  <si>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</si>
  <si>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</si>
  <si>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</si>
  <si>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</si>
  <si>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</si>
  <si>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</si>
  <si>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</si>
  <si>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</si>
  <si>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</si>
  <si>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</si>
  <si>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</si>
  <si>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</si>
  <si>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</si>
  <si>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</si>
  <si>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</si>
  <si>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</si>
  <si>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</si>
  <si>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</si>
  <si>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</si>
  <si>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</si>
  <si>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</si>
  <si>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</si>
  <si>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</si>
  <si>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</si>
  <si>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</si>
  <si>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</si>
  <si>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</si>
  <si>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</si>
  <si>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</si>
  <si>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</si>
  <si>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</si>
  <si>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</si>
  <si>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</si>
  <si>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</si>
  <si>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</si>
  <si>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</si>
  <si>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</si>
  <si>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</si>
  <si>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</si>
  <si>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</si>
  <si>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</si>
  <si>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</si>
  <si>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</si>
  <si>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</si>
  <si>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</si>
  <si>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</si>
  <si>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</si>
  <si>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</si>
  <si>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</si>
  <si>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</si>
  <si>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</si>
  <si>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</si>
  <si>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</si>
  <si>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</si>
  <si>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</si>
  <si>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</si>
  <si>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</si>
  <si>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</si>
  <si>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</si>
  <si>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</si>
  <si>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</si>
  <si>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</si>
  <si>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</si>
  <si>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</si>
  <si>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</si>
  <si>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</si>
  <si>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</si>
  <si>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</si>
  <si>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</si>
  <si>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</si>
  <si>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</si>
  <si>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</si>
  <si>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</si>
  <si>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</si>
  <si>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</si>
  <si>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</si>
  <si>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</si>
  <si>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</si>
  <si>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</si>
  <si>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</si>
  <si>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</si>
  <si>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</si>
  <si>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</si>
  <si>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</si>
  <si>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</si>
  <si>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</si>
  <si>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</si>
  <si>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</si>
  <si>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</si>
  <si>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RAZLIKA PRIMITAKA I IZDATAKA</t>
  </si>
  <si>
    <t>PRIJENOS SREDSTAVA U SLJEDEĆE RAZDOBLJE</t>
  </si>
  <si>
    <t>A1. PRIHODI I RASHODI PREMA EKONOMSKOJ KLASIFIKACIJI</t>
  </si>
  <si>
    <t>BROJČANA OZNAKA I NAZIV</t>
  </si>
  <si>
    <t>Prihodi poslovanja</t>
  </si>
  <si>
    <t>Prihodi od prodaje nefinancijske imovine</t>
  </si>
  <si>
    <t>Rashodi poslovanja</t>
  </si>
  <si>
    <t>Rashodi za nabavu nefinancijske imovine</t>
  </si>
  <si>
    <t>Ustanova</t>
  </si>
  <si>
    <t>left1</t>
  </si>
  <si>
    <t>mid</t>
  </si>
  <si>
    <t xml:space="preserve">SVEUČILIŠTE U ZADRU, ZNANSTVENA KNJIŽNICA </t>
  </si>
  <si>
    <t>03141993</t>
  </si>
  <si>
    <t>94403503942</t>
  </si>
  <si>
    <t>JAVNI INSTITUTI</t>
  </si>
  <si>
    <t>VELEUČILIŠTA</t>
  </si>
  <si>
    <t>AGENCIJE</t>
  </si>
  <si>
    <t>IZVRŠENJE
2023.</t>
  </si>
  <si>
    <t>TEKUĆI PLAN
2024.</t>
  </si>
  <si>
    <t>PLAN 
2025.</t>
  </si>
  <si>
    <t>PROJEKCIJA 
2026.</t>
  </si>
  <si>
    <t>PROJEKCIJA 
2027.</t>
  </si>
  <si>
    <t>A. SAŽETAK RAČUNA PRIHODA I RASHODA</t>
  </si>
  <si>
    <t>B. SAŽETAK RAČUNA FINANCIRANJA</t>
  </si>
  <si>
    <t>MINISTARSTVO ZNANOSTI, OBRAZOVANJA I MLADIH</t>
  </si>
  <si>
    <t>A558047</t>
  </si>
  <si>
    <t>POLITIKA ZA MLADE</t>
  </si>
  <si>
    <t>1040</t>
  </si>
  <si>
    <t>A768073</t>
  </si>
  <si>
    <t>PREVENCIJA MENTALNOG ZDRAVLJA</t>
  </si>
  <si>
    <t>A792009</t>
  </si>
  <si>
    <t>PREVENCIJA NASILJA NAD I MEĐU MLADIMA</t>
  </si>
  <si>
    <t>A792019</t>
  </si>
  <si>
    <t>PROGRAM UČINKOVITI LJUDSKI POTENCIJALI 2021.-2027., PRIORITET 2</t>
  </si>
  <si>
    <t>K768074</t>
  </si>
  <si>
    <t>UČENIČKI DOM U KOPRIVNICI</t>
  </si>
  <si>
    <t>K676074</t>
  </si>
  <si>
    <t>IZGRADNJA UČENIČKOG DOMA  U DARUVARU</t>
  </si>
  <si>
    <t>DRŽAVNE STIPENDIJE ZA STUDENTE</t>
  </si>
  <si>
    <t>K733074</t>
  </si>
  <si>
    <t>IZGRADNJA STUDENTSKOG DOMA U KOPRIVNICI</t>
  </si>
  <si>
    <t>FINANCIJSKA POTPORA ZNANSTVENIM UDRUGAMA</t>
  </si>
  <si>
    <t>K580074</t>
  </si>
  <si>
    <t>POTPORA PROVOĐENJU PROGRAMA I PROJEKATA EU</t>
  </si>
  <si>
    <t>PROGRAM KONKURENTNOST I KOHEZIJA 2021.-2027., PRIORITET 1</t>
  </si>
  <si>
    <t>K676073</t>
  </si>
  <si>
    <t>PROJEKT DIGITALNE, INOVATIVNE I ZELENE TEHNOLOGIJE - DIGIT</t>
  </si>
  <si>
    <t>K679124</t>
  </si>
  <si>
    <t>K679126</t>
  </si>
  <si>
    <t>K679128</t>
  </si>
  <si>
    <t>K679129</t>
  </si>
  <si>
    <t>STVARANJE OKVIRA ZA PRIVLAČENJE STUDENATA I ISTRAŽIVAČA NA STEM I ICT PODRUČJIMA - NPOO (C3.2.R2)</t>
  </si>
  <si>
    <t>A622150</t>
  </si>
  <si>
    <t>PROGRAMSKO FINANCIRANJE JAVNIH INSTITUTA</t>
  </si>
  <si>
    <t>A622151</t>
  </si>
  <si>
    <t>PROGRAMSKO FINANCIRANJE JAVNIH INSTITUTA – IZ EVIDENCIJSKIH PRIHODA</t>
  </si>
  <si>
    <t>A622152</t>
  </si>
  <si>
    <t>PROGRAMSKO FINANCIRANJE JAVNIH INSTITUTA  - IZ STRUKTURNIH I INVESTICIJSKIH FONDOVA EU</t>
  </si>
  <si>
    <t>A622153</t>
  </si>
  <si>
    <t>SAMOSTALNA DJELATNOST JAVNIH INSTITUTA – IZ EVIDENCIJSKIH PRIHODA</t>
  </si>
  <si>
    <t>K622149</t>
  </si>
  <si>
    <t>REFORMA I JAČANJE KAPACITETA JAVNOG ZNANSTVENO-ISTRAŽIVAČKOG SEKTORA ZA ISTRAŽIVNJE I RAZVOJ - NPOO (C3.2.R1)</t>
  </si>
  <si>
    <t>K628100</t>
  </si>
  <si>
    <t>A628099</t>
  </si>
  <si>
    <t>USPOSTAVA DIGITALNOG INOVACIJSKOG SREDIŠTA U HRVATSKOJ – CROBOHUB – NPOO ( C1.1.2. R4-I1)</t>
  </si>
  <si>
    <t>K579074</t>
  </si>
  <si>
    <t>PROGRAM UČINKOVITI LJUDSKI POTENCIJALI 2021.-2027.</t>
  </si>
  <si>
    <t>ZBOR VELEUČILIŠTA</t>
  </si>
  <si>
    <t>A867023</t>
  </si>
  <si>
    <t>USPOSTAVA SREDIŠNJEG SUSTAVA INTEROPERABILNOSTI - NPOO (C2.3.R2-I1)</t>
  </si>
  <si>
    <t>PROGRAM UČINKOVITI LJUDSKI POTENCIJALI 2021.-2027.., PRIORITET 2 - OSIGURAVANJE KVALITETE U VISOKOM OBRAZOVANJU</t>
  </si>
  <si>
    <t>K867022</t>
  </si>
  <si>
    <t>PROGRAM UČINKOVITI LJUDSKI POTENCIJALI 2021.-2027., PRIORITET 2 - OBRAZOVANJE I CJELOŽIVOTNO UČENJE</t>
  </si>
  <si>
    <t>PROGRAM UČINKOVITI LJUDSKI POTENCIJALI 2021.-2027.., PRIORITET 2 - OBRAZOVANJE I CJELOŽIVOTNO UČENJE</t>
  </si>
  <si>
    <t>PROGRAM UČINKOVITI LJUDSKI POTENCIJALI 2021.-2027., PRIORITET 5 - TEHNIČKA POMOĆ</t>
  </si>
  <si>
    <t>PROGRAM UČINKOVITI LJUDSKI POTENCIJALI 2021.-2027., PRIORITET 3</t>
  </si>
  <si>
    <t>Proj.digitalne inovat. i zelene tehnol. IBRD 95580</t>
  </si>
  <si>
    <t>Naknade za priređivanje igara na sreću</t>
  </si>
  <si>
    <t>641770041</t>
  </si>
  <si>
    <t>722410071</t>
  </si>
  <si>
    <t>Medicinska oprema - izvor 71</t>
  </si>
  <si>
    <t>Primljeni krediti od tuzemnih kreditnih institucija izvan javnog sektora - kratkoročni</t>
  </si>
  <si>
    <t>Namjenski primitak - NPOO</t>
  </si>
  <si>
    <t>Prihodi iz nadležnog proračuna za financiranje rashoda poslovanja - izvor 815</t>
  </si>
  <si>
    <t>Prihodi iz nadležnog proračuna za financiranje rashoda za nabavu nefinancijske imovine - izvor 815</t>
  </si>
  <si>
    <t>A679071.001</t>
  </si>
  <si>
    <t>ERASMUS+ projekt razvijanja i certificiranja nastavnog plana obrazovnog modula logistike na diplomskim studijima Sveučilišta u Osijeku</t>
  </si>
  <si>
    <t>A679071.002</t>
  </si>
  <si>
    <t>ERASMUS+ projekt uvođenja novog kolegija u nastavni plan i program Ekonomskog fakulteta u Osijeku</t>
  </si>
  <si>
    <t>A679071.003</t>
  </si>
  <si>
    <t>ERASMUS+ projekt unaprjeđenja i promicanja telekomunikacijskog inženjeringa</t>
  </si>
  <si>
    <t>A679071.004</t>
  </si>
  <si>
    <t>ERASMUS + Ključna mjera 2: suradnja za inovacije i razmjena dobre prakse - e-ProfEng</t>
  </si>
  <si>
    <t>A679071.006</t>
  </si>
  <si>
    <t>ERASMUS+ projekt međukulturalne razmjene stručnih znanja u građevinarstvu</t>
  </si>
  <si>
    <t>A679071.007</t>
  </si>
  <si>
    <t>ERASMUS+ projekt razvijanja pedagoških vještina kroz boravak na inozemnim ustanovama</t>
  </si>
  <si>
    <t>A679071.008</t>
  </si>
  <si>
    <t>Projekt energetske obnove zgrade - Strojarski fakultet Slavonski Brod</t>
  </si>
  <si>
    <t>A679071.009</t>
  </si>
  <si>
    <t>IPA AGRICULTURAL WASTE projekt poboljšanja konkurentnosti regionalnih ekonomskih subjekata u prekograničnom području</t>
  </si>
  <si>
    <t>A679071.010</t>
  </si>
  <si>
    <t>INTERREG IPA Ozelenjivanje gradova</t>
  </si>
  <si>
    <t>A679071.011</t>
  </si>
  <si>
    <t>ARDENT-Unapređenje ruralnog razvoja kroz poduzetničko obrazovanje za odrasle</t>
  </si>
  <si>
    <t>A679071.012</t>
  </si>
  <si>
    <t>EUFams II - Olakšavanje prekograničnog obiteljskog života</t>
  </si>
  <si>
    <t>A679071.013</t>
  </si>
  <si>
    <t>Zaštita otmičnih majki u postupku za povratak: Raskrižje između nasilja u obitelji i roditeljskog otmica djeteta</t>
  </si>
  <si>
    <t>A679071.014</t>
  </si>
  <si>
    <t>INTERREG IPA CBC Hrvatska - Srbija</t>
  </si>
  <si>
    <t>A679071.015</t>
  </si>
  <si>
    <t>HKO-ELE- Primjena Hrvatskog kvalifikacijskog okvira za sveučilišne studijske programe u području elektrotehnike</t>
  </si>
  <si>
    <t>A679071.016</t>
  </si>
  <si>
    <t>INTERREG SeNs Wetlands</t>
  </si>
  <si>
    <t>A679071.017</t>
  </si>
  <si>
    <t>INTERREG Rescue</t>
  </si>
  <si>
    <t>A679071.020</t>
  </si>
  <si>
    <t>IPA INTERREG CBC</t>
  </si>
  <si>
    <t>A679071.021</t>
  </si>
  <si>
    <t>A679071.022</t>
  </si>
  <si>
    <t>Izvrsnost i učinkovitost u visokom obrazovanju u polju ekonomije (E4)</t>
  </si>
  <si>
    <t>A679071.023</t>
  </si>
  <si>
    <t>Unaprjeđenje kvalitete studiranja na pravnim fakultetima u Hrvatskoj</t>
  </si>
  <si>
    <t>A679071.024</t>
  </si>
  <si>
    <t>Projekt razvoja karijere mladih istraživača - izobrazba novih doktora znanosti</t>
  </si>
  <si>
    <t>A679071.026</t>
  </si>
  <si>
    <t>IPA INTERREG CBC ESTABLISHING DEVELOPMENT OF SUSTAINABLE CROSS BORDER CLUSTERS</t>
  </si>
  <si>
    <t>A679071.028</t>
  </si>
  <si>
    <t>BIO4FEED PARTNER</t>
  </si>
  <si>
    <t>A679071.030</t>
  </si>
  <si>
    <t>ERASMUS K2 - FAKULTET AGROBIOTEHNIČKIH ZNANOSTI OSIJEK</t>
  </si>
  <si>
    <t>A679071.031</t>
  </si>
  <si>
    <t>TRAIN -CE-FOOD</t>
  </si>
  <si>
    <t>A679071.032</t>
  </si>
  <si>
    <t>HARISA</t>
  </si>
  <si>
    <t>A679071.033</t>
  </si>
  <si>
    <t>HKO na razini visokog obrazovanja</t>
  </si>
  <si>
    <t>A679071.035</t>
  </si>
  <si>
    <t>ICT u poljoprivrednim znanostima</t>
  </si>
  <si>
    <t>A679071.038</t>
  </si>
  <si>
    <t>Istraživanje i razvoj inovativne funkcionalne hrane za pčele radi povećanja efikasnosti globalne pčelarske proizvodnje.</t>
  </si>
  <si>
    <t>A679071.039</t>
  </si>
  <si>
    <t>Bioproscpecting Jadranskog mora</t>
  </si>
  <si>
    <t>A679071.040</t>
  </si>
  <si>
    <t>Internacionalizacija visokog obrazovanja - razvoj studijskih programa na stranim jezicima u prioritetnim područjima i združenih studija</t>
  </si>
  <si>
    <t>A679071.041</t>
  </si>
  <si>
    <t>Generation Peace: Children, Conflict and Competing Identities in Europe</t>
  </si>
  <si>
    <t>A679071.042</t>
  </si>
  <si>
    <t>Interpreting Child-Centredness to support Quality and Diversity in Early Childhood Education and Care</t>
  </si>
  <si>
    <t>A679071.043</t>
  </si>
  <si>
    <t>Helping Kids! Promoting Positive Intergroup Relations and Peacebuilding in Divided Societies</t>
  </si>
  <si>
    <t>A679071.044</t>
  </si>
  <si>
    <t>Mobility and Inclusion in Multilingual Europe</t>
  </si>
  <si>
    <t>A679071.045</t>
  </si>
  <si>
    <t>Kompetencijski standardi nastavnika, pedagoga i mentora</t>
  </si>
  <si>
    <t>A679071.046</t>
  </si>
  <si>
    <t>A679071.047</t>
  </si>
  <si>
    <t>ERASMUS+ STRATEŠKO PARTNERSTVO INSPIRED -  Innovative Solutions for Practicallity and Impact in Refugee and Migration Oriented Education (agreement no. 2017-1-HR01-KA203-035359)</t>
  </si>
  <si>
    <t>A679071.048</t>
  </si>
  <si>
    <t>Treasure- OBZOR 2020 (Obzor 2020- horizon projket TreasureDiversity of local pig breeds and production systems for high quality traditional products and sustainable pork chains"Ugovaratelj Kmetijski institut Slovenije)</t>
  </si>
  <si>
    <t>A679071.049</t>
  </si>
  <si>
    <t>Digital Education for Crisis Situations: Times when there is no alternative (DECriS)</t>
  </si>
  <si>
    <t>A679071.050</t>
  </si>
  <si>
    <t>HRZZ Vlakna i proteini kao osnova za razvoj novih bioaktivnih dodataka hrani (ESF)</t>
  </si>
  <si>
    <t>A679071.051</t>
  </si>
  <si>
    <t>CUVid – Curriculum Video Erasmus +</t>
  </si>
  <si>
    <t>A679071.052</t>
  </si>
  <si>
    <t>Modern logistics learning: Certified module on master study level</t>
  </si>
  <si>
    <t>A679071.055</t>
  </si>
  <si>
    <t>Istraživanje i razvoj samoizbijajućeg betona za 3D printer s dodatkom pepela</t>
  </si>
  <si>
    <t>Erasmus + 'Time to Become Digital in Law - DIGinLAW</t>
  </si>
  <si>
    <t>A679071.057</t>
  </si>
  <si>
    <t>EU PLATFORMA SUVREMENOG LUTKARSTVA</t>
  </si>
  <si>
    <t>A679071.060</t>
  </si>
  <si>
    <t>HRZZ PROJEKT -DOKTORANDI BIOTEHNIČKIH ZNANOSTI</t>
  </si>
  <si>
    <t>A679071.061</t>
  </si>
  <si>
    <t>DATACROSS–Napredne metode i tehnologije u znanosti o podacima i kooperativnim sustavima</t>
  </si>
  <si>
    <t>A679071.063</t>
  </si>
  <si>
    <t>Erasmus+DECriS European Summer School on Information Science 2021</t>
  </si>
  <si>
    <t>A679071.064</t>
  </si>
  <si>
    <t>RCK VirtuOS-regionalni centri kompetentnosti (RCK) u sektoru turizma i ugostiteljstva</t>
  </si>
  <si>
    <t>A679071.066</t>
  </si>
  <si>
    <t>A679071.067</t>
  </si>
  <si>
    <t>APPLERESIST-Genetska otpornost jabuke</t>
  </si>
  <si>
    <t>A679071.068</t>
  </si>
  <si>
    <t>TANDEM+ EIT HEI</t>
  </si>
  <si>
    <t>A679071.069</t>
  </si>
  <si>
    <t>EUFORIA-EIT Urban Mobility BP2021</t>
  </si>
  <si>
    <t>A679071.070</t>
  </si>
  <si>
    <t>ERASMUS K2</t>
  </si>
  <si>
    <t>A679071.074</t>
  </si>
  <si>
    <t>A679071.080</t>
  </si>
  <si>
    <t>Umrežani stacionarni baterijski spremnici energija USBSE</t>
  </si>
  <si>
    <t>A679071.084</t>
  </si>
  <si>
    <t>A679071.085</t>
  </si>
  <si>
    <t>EYES HEARTS HANDS Urban Revolution</t>
  </si>
  <si>
    <t>A679071.086</t>
  </si>
  <si>
    <t>Documenting chardak house for preserving endangered wooden structure along Drava and Danube rivers in Croatia EWAP2010LG</t>
  </si>
  <si>
    <t>A679071.087</t>
  </si>
  <si>
    <t>Intelligent Methods for Structures, Elements and Materials</t>
  </si>
  <si>
    <t>A679071.088</t>
  </si>
  <si>
    <t>ERASMUS + 2022-1-RO01-KA220-HED-000088958</t>
  </si>
  <si>
    <t>A679071.089</t>
  </si>
  <si>
    <t>ERASMUS +  KA220-HED 000089900</t>
  </si>
  <si>
    <t>A679071.090</t>
  </si>
  <si>
    <t>Erasmus + 2021-1- RS01-KA220-HED 000032054 HEAL-IN-ONE</t>
  </si>
  <si>
    <t>A679071.091</t>
  </si>
  <si>
    <t>ERAMUS EDU-2022-CBHE 101082564</t>
  </si>
  <si>
    <t>A679071.092</t>
  </si>
  <si>
    <t>BeeGuards HORIZON -CL6-2022- BIODIV-02</t>
  </si>
  <si>
    <t>A679071.093</t>
  </si>
  <si>
    <t>PARTNERSTVO NA PRIMA PROJEKTU SAFEGUARDING AGROECOSYSTEM RESILIENCE UNDER CLIMATE CHANGE THROUGH EFFICIENT POLLINATION AND SUSTAINABLE BEEKEEPING SAFE AGROBEE</t>
  </si>
  <si>
    <t>A679071.094</t>
  </si>
  <si>
    <t>BILATERALA HRVATSKA -NORVEŠKA</t>
  </si>
  <si>
    <t>A679071.095</t>
  </si>
  <si>
    <t>Life projekt (MURA-DRAVA-DUNAV)</t>
  </si>
  <si>
    <t>A679071.096</t>
  </si>
  <si>
    <t>European Climate Initiative EUKI</t>
  </si>
  <si>
    <t>A679071.097</t>
  </si>
  <si>
    <t>BAS4SC - Business Analytics Skills for the Future-proof Supply Chains</t>
  </si>
  <si>
    <t>A679071.098</t>
  </si>
  <si>
    <t>European support for children at risk of poverty (EU-SHINE)</t>
  </si>
  <si>
    <t>A679071.099</t>
  </si>
  <si>
    <t>European Union and Gender Equality (EUGEquality)</t>
  </si>
  <si>
    <t>A679071.100</t>
  </si>
  <si>
    <t>REGIONALNI ZNANSTVENI CENTAR PANONSKE HRVATSKE 04-UBS-Š-0619/22-14</t>
  </si>
  <si>
    <t>A679071.101</t>
  </si>
  <si>
    <t>HORIZON-MISS-2022-OCEAN-01-101112736 Restore4Life</t>
  </si>
  <si>
    <t>A679071.102</t>
  </si>
  <si>
    <t>NEWAVES</t>
  </si>
  <si>
    <t>A679072.002</t>
  </si>
  <si>
    <t>INTERREG DIGILOGOS projekt digitalizacije logistike multimodalnog teretnog i putničkog transporta Italije i Hrvatske</t>
  </si>
  <si>
    <t>A679072.003</t>
  </si>
  <si>
    <t>ERASMUS+ projekt ujednačavanja standarda kvalifikacija za zvanja u unutarnjoj plovidbi na razini EU</t>
  </si>
  <si>
    <t>A679072.004</t>
  </si>
  <si>
    <t>INTERREG ECOSUSTAIN projekt unaprjeđenja upravljanja zaštićenim područjima uvođenjem novih ICT tehnologija</t>
  </si>
  <si>
    <t>A679072.005</t>
  </si>
  <si>
    <t>ERASMUS+ACTS+ on line projekt izrade platforme za učenje COLREGS-a u pomorstvu</t>
  </si>
  <si>
    <t>A679072.006</t>
  </si>
  <si>
    <t>ERASMUS+ SKILLS ON BORD projekt edukacije voditelja brodica i zapovjednika jahti</t>
  </si>
  <si>
    <t>A679072.007</t>
  </si>
  <si>
    <t>ERASMUS+ SKILLS projekt definiranja modula zanimanja na tržištu rada na kopnu po završetku karijere na brodovima</t>
  </si>
  <si>
    <t>A679072.008</t>
  </si>
  <si>
    <t>INTERREG DEEPSEA projekt razvoja sustava upravljanja i inovativnih usluga za nautičare u lukama temeljenih na obnovljivim izvorima energije</t>
  </si>
  <si>
    <t>A679072.009</t>
  </si>
  <si>
    <t>INTERREG E-CHAIN projekt izrade modularnog softvera  za poboljšanje povezanosti i uskladu podataka Jadranske Intermodalne Mreže</t>
  </si>
  <si>
    <t>A679072.010</t>
  </si>
  <si>
    <t>INTERREG PROMARES projekt unaprjeđenja suradnje u logistici pomorskog i multimodalnog teretnog prometa za sve luke</t>
  </si>
  <si>
    <t>A679072.011</t>
  </si>
  <si>
    <t>ERASMUS+ LOGIN projekt pripreme stvaranja sustava kvalifikacija i programa za izobrazbu kadrova u logistici</t>
  </si>
  <si>
    <t>A679072.012</t>
  </si>
  <si>
    <t>H2020 GLYCOVAX projekt obrazovanja i interakcije s industrijom mladih znanstvenika u racionalnom dizajnu cjepiva protiv glikokonjugata</t>
  </si>
  <si>
    <t>A679072.013</t>
  </si>
  <si>
    <t>Post-traumatic Integration projekt razvijanja svijesti i edukacija stručnjaka za rad s izbjeglicama</t>
  </si>
  <si>
    <t>A679072.014</t>
  </si>
  <si>
    <t>Projekt Europskog društva za izučavanje traumatskog stresa</t>
  </si>
  <si>
    <t>A679072.015</t>
  </si>
  <si>
    <t>ERASMUS+ projekt jačanja kapaciteta za izučavanje medicine boli u zemljama zapadnog Balkana</t>
  </si>
  <si>
    <t>A679072.016</t>
  </si>
  <si>
    <t>ERASMUS projekt proučavanja socijalnog angažmana za rješavanje izazova kroničnih bolesti</t>
  </si>
  <si>
    <t>A679072.017</t>
  </si>
  <si>
    <t>H2020 PIXEL Učinkovito korištenje resursa, održivi razvoj i zeleni rast luka i okolnih gradova</t>
  </si>
  <si>
    <t>A679072.018</t>
  </si>
  <si>
    <t>Wom@rts projekt promicanja razvoja svijesti o ravnopravnosti spolova kroz transnacionalnu mrežu i platformu</t>
  </si>
  <si>
    <t>A679072.019</t>
  </si>
  <si>
    <t>INTERREG DANUBE Inno HPC</t>
  </si>
  <si>
    <t>A679072.020</t>
  </si>
  <si>
    <t>ERASMUS+ PESHES Jačanje kapaciteta u području visokog obrazovanja</t>
  </si>
  <si>
    <t>A679072.021</t>
  </si>
  <si>
    <t>ERASMUS+ TEFCE Prema europskom okviru za angažiranje visokog obrazovanja u zajednici</t>
  </si>
  <si>
    <t>A679072.022</t>
  </si>
  <si>
    <t>INTERREG BEAT Plava poboljšanja za prijenos tehnologije</t>
  </si>
  <si>
    <t>A679072.023</t>
  </si>
  <si>
    <t>INTERREG ADRIREEF Istraživanje potencijala grebena u Jadranskom moru s ciljem jačanja Plave ekonomije</t>
  </si>
  <si>
    <t>A679072.024</t>
  </si>
  <si>
    <t>ERASMUS+ Projekt Interaktivni tečaj za teoriju kontrole (ICCT) 2018-1-SI01-KA203-047081</t>
  </si>
  <si>
    <t>A679072.026</t>
  </si>
  <si>
    <t>ERASMUS + SWARM PROJEKT</t>
  </si>
  <si>
    <t>A679072.027</t>
  </si>
  <si>
    <t>H2020 Financijski nadzor i tehnološka usklađenost</t>
  </si>
  <si>
    <t>A679072.028</t>
  </si>
  <si>
    <t>Transformativni turizam u europskoj prijestolnici kulture</t>
  </si>
  <si>
    <t>A679072.029</t>
  </si>
  <si>
    <t>ManuFacturing model upravljanja i osposobljavanja za industriju 4.0 u Jadransko-jonskoj regiji</t>
  </si>
  <si>
    <t>A679072.030</t>
  </si>
  <si>
    <t>ERASMUS+ TEACHING2030 -FMTU Opatija 2017.-2020.</t>
  </si>
  <si>
    <t>A679072.031</t>
  </si>
  <si>
    <t>INTERREG SLO-HR MITSKI PARK, FMTU-Kozina</t>
  </si>
  <si>
    <t>A679072.032</t>
  </si>
  <si>
    <t>INTERREG ITA-HR ADRIAAQUANET,Sv. Udine</t>
  </si>
  <si>
    <t>A679072.033</t>
  </si>
  <si>
    <t>ERASMUS+ Promicanje strateškog pristupa sportskoj diplomaciji EU-a(UK)</t>
  </si>
  <si>
    <t>A679072.034</t>
  </si>
  <si>
    <t>Personalizirano rješenje u europskom zakonu o obitelji i sukcesiji (PSEFS) (I)</t>
  </si>
  <si>
    <t>A679072.035</t>
  </si>
  <si>
    <t>Modernizacija master programa</t>
  </si>
  <si>
    <t>A679072.036</t>
  </si>
  <si>
    <t>Raznolikost izvršnih naslova u prekograničnoj naplati duga EU-EU-En4s</t>
  </si>
  <si>
    <t>A679072.037</t>
  </si>
  <si>
    <t>Povećavanje i proširenje odgovora T-stanica na glioblastoma</t>
  </si>
  <si>
    <t>A679072.038</t>
  </si>
  <si>
    <t>Podrška obiteljskog njegovatelja - strategije i alati za promicanje mentalnog i emocionalnog zdravlja njegovatelja</t>
  </si>
  <si>
    <t>A679072.039</t>
  </si>
  <si>
    <t>HERA - Zdravstvo kao javni prostor: Socijalna integracija i socijalna raznolikost u kontekstu pristupa zdravstvenoj skrbi u Europi</t>
  </si>
  <si>
    <t>A679072.042</t>
  </si>
  <si>
    <t>Umjetnička i humanistička poduzetnička središta</t>
  </si>
  <si>
    <t>A679072.043</t>
  </si>
  <si>
    <t>ERASMUS + Coding4girls</t>
  </si>
  <si>
    <t>A679072.045</t>
  </si>
  <si>
    <t>INTERREG Sigurno sidrenje i zaštita morske trave u Jadranskom moru-SASPAS</t>
  </si>
  <si>
    <t>A679072.047</t>
  </si>
  <si>
    <t>OBZOR 2020 -HERITAGE- Podržavanje i implantacija planova za rodnu ravnopravnost u istraživanju</t>
  </si>
  <si>
    <t>A679072.048</t>
  </si>
  <si>
    <t>Različitost u javnom i privatnom sektoru</t>
  </si>
  <si>
    <t>A679072.050</t>
  </si>
  <si>
    <t>ERASMUS + Digitalna društvena inovacija: nove obrazovne kompetencije za socijalnu uključenost</t>
  </si>
  <si>
    <t>A679072.053</t>
  </si>
  <si>
    <t>Novi koncepti vektora citomegaloviralnog cjepiva</t>
  </si>
  <si>
    <t>A679072.054</t>
  </si>
  <si>
    <t>Rješavanje m04 paradoksa: Izbjegavanje samo-prepoznavanja koji nedostaje i ubijanje CD8 T stanica MAT uORF</t>
  </si>
  <si>
    <t>A679072.055</t>
  </si>
  <si>
    <t>PROLOG   (HOK projekt)</t>
  </si>
  <si>
    <t>A679072.056</t>
  </si>
  <si>
    <t>GLAT-Igre za učenje algoritamskog mišljenja</t>
  </si>
  <si>
    <t>A679072.059</t>
  </si>
  <si>
    <t>Bioprospecting Jadranskog mora</t>
  </si>
  <si>
    <t>A679072.060</t>
  </si>
  <si>
    <t>SEEYW - Podržavanje obrazovanja mladih radnika</t>
  </si>
  <si>
    <t>A679072.061</t>
  </si>
  <si>
    <t>Turistička valorizacija reprezentativnih spomenika riječke industrijske baštine</t>
  </si>
  <si>
    <t>A679072.062</t>
  </si>
  <si>
    <t>ERASMUS + 2019. Mobilnost studenata i osoblja između programskih i partnerskih zemalja (KA107)</t>
  </si>
  <si>
    <t>A679072.063</t>
  </si>
  <si>
    <t>CEKOM Podrška razvoju centara kompetencija</t>
  </si>
  <si>
    <t>A679072.064</t>
  </si>
  <si>
    <t>Nova generacija visokoprotočnih gliko-servisa</t>
  </si>
  <si>
    <t>A679072.066</t>
  </si>
  <si>
    <t>DATACROSS – Napredne metode i tehnologije u znanosti o podatcima i kooperativnim sustavima)</t>
  </si>
  <si>
    <t>A679072.069</t>
  </si>
  <si>
    <t>Capacity Building of BLUE Economy Stakeholders to Effectively use CROWFUNDING</t>
  </si>
  <si>
    <t>A679072.070</t>
  </si>
  <si>
    <t>Provedba HKO-a na razini visokog obrazovanja - EFRI</t>
  </si>
  <si>
    <t>A679072.071</t>
  </si>
  <si>
    <t>Social and Creative - EFRI</t>
  </si>
  <si>
    <t>A679072.076</t>
  </si>
  <si>
    <t>Train to enforce — Train 2 EN4CE’</t>
  </si>
  <si>
    <t>A679072.077</t>
  </si>
  <si>
    <t>A679072.081</t>
  </si>
  <si>
    <t>ERASMUS+ COMPETING</t>
  </si>
  <si>
    <t>A679072.082</t>
  </si>
  <si>
    <t>INTERREG  PSAMIDES</t>
  </si>
  <si>
    <t>A679072.083</t>
  </si>
  <si>
    <t>OPK KONKURENTNOST I KOHEZIJA ProtectAS</t>
  </si>
  <si>
    <t>A679072.088</t>
  </si>
  <si>
    <t>BEAT - Blue enhancement action for technology transfer</t>
  </si>
  <si>
    <t>A679072.089</t>
  </si>
  <si>
    <t>YUFE (The Young Universities for the Future of Europe)</t>
  </si>
  <si>
    <t>A679072.093</t>
  </si>
  <si>
    <t>KAFKa Kroatistika, Andragogija, Filozofija i Kulturologija - usklađivanje s HKO-om</t>
  </si>
  <si>
    <t>A679072.098</t>
  </si>
  <si>
    <t>Peshes - Erazmus +</t>
  </si>
  <si>
    <t>A679072.099</t>
  </si>
  <si>
    <t>INNO HPC</t>
  </si>
  <si>
    <t>A679072.102</t>
  </si>
  <si>
    <t>Roles of miRNAs in Herpes simplex virus 1 infection“ (HSVmiR-IJ)</t>
  </si>
  <si>
    <t>A679072.103</t>
  </si>
  <si>
    <t>A679072.106</t>
  </si>
  <si>
    <t>Povećanje zapošljivosti studenata kroz unapređenje Centra za karijere i razvoj stručne prakse – CEZAR</t>
  </si>
  <si>
    <t>A679072.108</t>
  </si>
  <si>
    <t>Taec</t>
  </si>
  <si>
    <t>A679072.109</t>
  </si>
  <si>
    <t>AHEH</t>
  </si>
  <si>
    <t>A679072.110</t>
  </si>
  <si>
    <t>AThEME</t>
  </si>
  <si>
    <t>A679072.112</t>
  </si>
  <si>
    <t>HRMinHEI</t>
  </si>
  <si>
    <t>A679072.113</t>
  </si>
  <si>
    <t>ERASMUS+ ATHLETS FOOT</t>
  </si>
  <si>
    <t>A679072.114</t>
  </si>
  <si>
    <t>eTMS IRI projekt</t>
  </si>
  <si>
    <t>A679072.116</t>
  </si>
  <si>
    <t>RIVIERA 4SEASONS</t>
  </si>
  <si>
    <t>A679072.117</t>
  </si>
  <si>
    <t>FOST INNO EU</t>
  </si>
  <si>
    <t>A679072.118</t>
  </si>
  <si>
    <t>ERASMUS+ FOODBIZ</t>
  </si>
  <si>
    <t>A679072.119</t>
  </si>
  <si>
    <t>MORZ - Mreže Organizacije Ribara i Znanstvenika</t>
  </si>
  <si>
    <t>A679072.120</t>
  </si>
  <si>
    <t>Jean Monnet - centar izvrsnosti</t>
  </si>
  <si>
    <t>A679072.124</t>
  </si>
  <si>
    <t>Arts and Humanities Entrpreneurship Hubs</t>
  </si>
  <si>
    <t>A679072.125</t>
  </si>
  <si>
    <t>Erasmus +Transnational Alignment of English Competences for University Lectures” (TAEC)</t>
  </si>
  <si>
    <t>A679072.129</t>
  </si>
  <si>
    <t>Erazmus partnerske zemlje 2019/2021 - HR01-KA107-060242</t>
  </si>
  <si>
    <t>A679072.130</t>
  </si>
  <si>
    <t>Erazmus partnerske zemlje 2018/2020 - HR01-KA107-046921</t>
  </si>
  <si>
    <t>A679072.132</t>
  </si>
  <si>
    <t>Erazmus 2019/20 - HR01-KA103-060229</t>
  </si>
  <si>
    <t>A679072.133</t>
  </si>
  <si>
    <t>Erazmus 2020/21 - HR01-KA103-077087</t>
  </si>
  <si>
    <t>A679072.135</t>
  </si>
  <si>
    <t>e-škole:  Razvoj sustava digitalno zrelih škola</t>
  </si>
  <si>
    <t>A679072.143</t>
  </si>
  <si>
    <t>E-obuka o primjeni obiteljskog zakona EU-a za prekogranične parove kroz tečajeve e-učenja</t>
  </si>
  <si>
    <t>A679072.144</t>
  </si>
  <si>
    <t>EMPLOYS - razumijevanje, vrednovanje i poboljšanje dobrog upravljanja u radnim odnosima sportaša u olimpijskim sportovima u Europi</t>
  </si>
  <si>
    <t>A679072.148</t>
  </si>
  <si>
    <t>APOLD - Akademsko politehničko društvo</t>
  </si>
  <si>
    <t>A679072.149</t>
  </si>
  <si>
    <t>Flumen</t>
  </si>
  <si>
    <t>A679072.153</t>
  </si>
  <si>
    <t>ERASMUS + HIPowerEd</t>
  </si>
  <si>
    <t>A679072.183</t>
  </si>
  <si>
    <t>A679072.195</t>
  </si>
  <si>
    <t>ERASMUS + OPEN GLASS ROOM</t>
  </si>
  <si>
    <t>A679072.196</t>
  </si>
  <si>
    <t>GDHRNet - Global Digital Human Rights Network</t>
  </si>
  <si>
    <t>A679072.197</t>
  </si>
  <si>
    <t>LAW IN EVERYDAY LIFE - THE LAW PROJECT</t>
  </si>
  <si>
    <t>A679072.198</t>
  </si>
  <si>
    <t>(Horizon Europe) ATLANTIS – Improved Resilience of Critical Infrastructures Against Large Scale Transnational and Systemic Risks</t>
  </si>
  <si>
    <t>A679072.199</t>
  </si>
  <si>
    <t>EMFAF-2023-BlueCareers Next Blue Generation</t>
  </si>
  <si>
    <t>A679072.200</t>
  </si>
  <si>
    <t>– The Usage of Multipurpose Tasks in Maritime Simulation</t>
  </si>
  <si>
    <t>A679072.201</t>
  </si>
  <si>
    <t>Erasmus+ MASK - Marine Robots for Better Sea Knowledge Awareness</t>
  </si>
  <si>
    <t>A679072.202</t>
  </si>
  <si>
    <t>(Horizon Europe) ZEAS - Ferry demonstrator for the switch to safe use of sustainable climate neutral fuels in Adriatic – Zero Emission Adriatic Ships.</t>
  </si>
  <si>
    <t>A679072.203</t>
  </si>
  <si>
    <t>A679072.204</t>
  </si>
  <si>
    <t>Leveraging Individual SDG Contributions by University Staff (SDG i-Level)</t>
  </si>
  <si>
    <t>A679072.205</t>
  </si>
  <si>
    <t>A679072.206</t>
  </si>
  <si>
    <t>Erasmus+ projekt „DiToM: Diagnostic Tool in Mathematics“</t>
  </si>
  <si>
    <t>A679072.207</t>
  </si>
  <si>
    <t>INTERREG BLUE RECHARGE</t>
  </si>
  <si>
    <t>A679072.208</t>
  </si>
  <si>
    <t>ECOMONITOR</t>
  </si>
  <si>
    <t>A679072.209</t>
  </si>
  <si>
    <t>Virtual EDU - 2022-1-RO01-KA220-HED-000086331</t>
  </si>
  <si>
    <t>A679072.210</t>
  </si>
  <si>
    <t>FOCI - Future-proof Criteria for Innovative European Education</t>
  </si>
  <si>
    <t>A679072.211</t>
  </si>
  <si>
    <t>CO-PLANET - Community Placemaking Network for SE Europe</t>
  </si>
  <si>
    <t>A679072.212</t>
  </si>
  <si>
    <t>ICONIC</t>
  </si>
  <si>
    <t>A679072.213</t>
  </si>
  <si>
    <t>FASIH</t>
  </si>
  <si>
    <t>A679072.214</t>
  </si>
  <si>
    <t>NAHV - North Adriatic Hydrogen Valley</t>
  </si>
  <si>
    <t>A679072.215</t>
  </si>
  <si>
    <t>space - Supporting Professionals and Academics for Community Engagement in Higher Education</t>
  </si>
  <si>
    <t>A679072.216</t>
  </si>
  <si>
    <t>Erasmus projekt 2023-1-HR01-KA131-HED-000113440</t>
  </si>
  <si>
    <t>A679072.217</t>
  </si>
  <si>
    <t>"Erasmus+KA220-VET - Cooperation partnerships in vocationaleducation and training"</t>
  </si>
  <si>
    <t>A679072.218</t>
  </si>
  <si>
    <t>FASIH -Future Art and Science Industrial Heritage</t>
  </si>
  <si>
    <t>A679072.219</t>
  </si>
  <si>
    <t>GREENCODE - Building an Eco-Friendly Future  with Robots</t>
  </si>
  <si>
    <t>A679072.220</t>
  </si>
  <si>
    <t>Eduskills+SEL</t>
  </si>
  <si>
    <t>A679072.221</t>
  </si>
  <si>
    <t>Mental health Ambassadors in VET</t>
  </si>
  <si>
    <t>A679073.001</t>
  </si>
  <si>
    <t>ERASMUS+projekt organizacije studijskog boravka, stručnog osposobljavanja i mobilnosti studenata i zaposlenika Sveučilišta u Dubrovniku</t>
  </si>
  <si>
    <t>A679073.002</t>
  </si>
  <si>
    <t>ERASMUS+ Mobilnost studenata i osoblja unutar programskih zemalja-KA103</t>
  </si>
  <si>
    <t>A679073.007</t>
  </si>
  <si>
    <t>IDEA - digitalno poduzetništvo</t>
  </si>
  <si>
    <t>A679073.008</t>
  </si>
  <si>
    <t>EXCHANGE - Istraživanje prekogranične vodene biološke raznolikosti</t>
  </si>
  <si>
    <t>A679073.011</t>
  </si>
  <si>
    <t>DigIT - izrada standarda zanimanja i standarda kvalifikacija u djelatnostima računarstva</t>
  </si>
  <si>
    <t>A679073.016</t>
  </si>
  <si>
    <t>DATACROSS- napredne metode i tehnologije u znanosti o podatcima i kooperativnim sustavima</t>
  </si>
  <si>
    <t>A679073.017</t>
  </si>
  <si>
    <t>HKO-ELE- primjena HKO za sveučilišne studijske programe u području elektrotehnike</t>
  </si>
  <si>
    <t>A679073.018</t>
  </si>
  <si>
    <t>Izvrsnost i učinkovitost u visokom obrazovanju u polju ekonomije E4</t>
  </si>
  <si>
    <t>A679073.019</t>
  </si>
  <si>
    <t>Agrobioraznolikost- osnova za prilagodbu i ublažavanje posljedica klimatskih promjena u poljoprivredi</t>
  </si>
  <si>
    <t>A679073.020</t>
  </si>
  <si>
    <t>SeaClear</t>
  </si>
  <si>
    <t>A679073.021</t>
  </si>
  <si>
    <t>EUCNC2020</t>
  </si>
  <si>
    <t>A679073.022</t>
  </si>
  <si>
    <t>CERGE</t>
  </si>
  <si>
    <t>A679073.023</t>
  </si>
  <si>
    <t>ESSENCE - usavršavanje vještina za njegovanje konkurentnosti i zapošljavanja</t>
  </si>
  <si>
    <t>A679073.034</t>
  </si>
  <si>
    <t>2023-1-HR01-KA131-HED-000122003</t>
  </si>
  <si>
    <t>A679073.035</t>
  </si>
  <si>
    <t>2023-1-HR01-KA171-HED-000136027</t>
  </si>
  <si>
    <t>A679073.036</t>
  </si>
  <si>
    <t>AFISHE-Development of Aquaculture and Fisheries Education for Green Deal in Armenia and Ukraine: from education to ecology.</t>
  </si>
  <si>
    <t>A679073.037</t>
  </si>
  <si>
    <t>PLAY2GREEN:Serious Gaming for Universal Access to Green Education</t>
  </si>
  <si>
    <t>A679073.038</t>
  </si>
  <si>
    <t>SEACLEAR 2.0</t>
  </si>
  <si>
    <t>A679073.039</t>
  </si>
  <si>
    <t>Adriatic Digital Media Observatory (ADMO)</t>
  </si>
  <si>
    <t>A679073.040</t>
  </si>
  <si>
    <t>Uspostava Centra za provjeru informacija i građansku otpornost DU-CHECK</t>
  </si>
  <si>
    <t>A679074.001</t>
  </si>
  <si>
    <t>INTERREG MELAdetect projekt prekogranične suradnje u liječenju različitih vrsta melanoma</t>
  </si>
  <si>
    <t>A679074.002</t>
  </si>
  <si>
    <t>INTERREG STRONGER projekt osnivanja prekograničnog klastera i e-platforme iz područja prerađivačke industrije ljekovitog i začinskog bilja</t>
  </si>
  <si>
    <t>A679074.003</t>
  </si>
  <si>
    <t>INTERREG APPRODI projekt izrade strateškog plana za poticanje ekoturizma kroz istraživanja o povijesnim utjecajima pomorskog prometa</t>
  </si>
  <si>
    <t>A679074.004</t>
  </si>
  <si>
    <t>Zadar Baštini projekt stvaranja kulturno-turističkog proizvoda grada Zadra s ciljem povećanja turističke posjećenosti</t>
  </si>
  <si>
    <t>A679074.005</t>
  </si>
  <si>
    <t>MADE IN-LAND projekt očuvanja prirodnih i kulturnih resursa u unutrašnjosti Italije i Hrvatske</t>
  </si>
  <si>
    <t>A679074.006</t>
  </si>
  <si>
    <t>INTERREG DISCOVER projekt pozicioniranja slabije poznatih mjesta Italije i  Hrvatske na turističku kartu ponude</t>
  </si>
  <si>
    <t>A679074.007</t>
  </si>
  <si>
    <t>INTERREG REPLICATE projekt revitalizacije zabačenih područja i izgubljene baštine</t>
  </si>
  <si>
    <t>A679074.008</t>
  </si>
  <si>
    <t>INTERREG GUTTA projekt pilot akcije pronalaska eko-rute s naglaskom na zaštitu okoliša</t>
  </si>
  <si>
    <t>A679074.009</t>
  </si>
  <si>
    <t>INTERREG AADRIREEF -Inovativno iskorištavanje jadranskih grebena radi jačanja plave ekonomije</t>
  </si>
  <si>
    <t>A679074.010</t>
  </si>
  <si>
    <t>ERASMUS + LA GUIDE</t>
  </si>
  <si>
    <t>A679074.012</t>
  </si>
  <si>
    <t>SAN -Pametna poljoprivredna mreža</t>
  </si>
  <si>
    <t>A679074.014</t>
  </si>
  <si>
    <t>OPERAS- P H2020-INFRADEV-2018-2020</t>
  </si>
  <si>
    <t>A679074.021</t>
  </si>
  <si>
    <t>2CODE Intrr.  CBC Hrvatska -BIH i  - Crna gora</t>
  </si>
  <si>
    <t>A679074.036</t>
  </si>
  <si>
    <t>EU-CONEXUS RFS</t>
  </si>
  <si>
    <t>A679074.037</t>
  </si>
  <si>
    <t>IDEA-net</t>
  </si>
  <si>
    <t>A679074.038</t>
  </si>
  <si>
    <t>BREATH</t>
  </si>
  <si>
    <t>A679074.039</t>
  </si>
  <si>
    <t>2023-1-HR01-KA220-HED-000164970</t>
  </si>
  <si>
    <t>A679075.001</t>
  </si>
  <si>
    <t>INTERREG DA SPACE projekt interdisciplinarne i međunarodne suradnja povezivanja akademskog, gospodarskog, istraživačkog i javnog sektora</t>
  </si>
  <si>
    <t>A679075.002</t>
  </si>
  <si>
    <t>INTERREG RE-WIND projekt prekogranične suradnje Italije i Hrvatske kroz neiskorišteni potencijal prirodne i kulturne baštine</t>
  </si>
  <si>
    <t>A679075.003</t>
  </si>
  <si>
    <t>INTERREG ADRIATIC ATLAS projekt prekogranične suradnje Italije i Hrvatske kroz neiskorišteni potencijal prirodne i kulturne baštine i poticanje pokretanja ICT tvrtki</t>
  </si>
  <si>
    <t>A679075.004</t>
  </si>
  <si>
    <t>INTERREG ALTEROUTES projekt krajobraznog upravljanja s ciljem smanjenja pritiska masovnog turizma na dragocjenu povijesnu baštinu</t>
  </si>
  <si>
    <t>A679075.005</t>
  </si>
  <si>
    <t>INTERREG RIVERS projekt poticanja kulturne industrije Italije i Hrvatske kroz praćenje podrijetla krajolika rijeka i njihovih ušća duž jadranske obale</t>
  </si>
  <si>
    <t>A679075.006</t>
  </si>
  <si>
    <t>INTERREG ARTHUR projekt praćenja i mjerenja kapaciteta noćenja u turističkim destinacijama radi usmjeravanja na manje opterećena turistička područja</t>
  </si>
  <si>
    <t>A679075.007</t>
  </si>
  <si>
    <t>ERASMUS KA103 Mobilnost studenata i osoblja Sveučilišta u Puli</t>
  </si>
  <si>
    <t>A679075.008</t>
  </si>
  <si>
    <t>ERASMUS KA107 Odlazne i dolazne mobilnosti studenata i osoblja Sveučilišta u Puli</t>
  </si>
  <si>
    <t>A679075.009</t>
  </si>
  <si>
    <t>ERASMUS+ KA2 - razvoj kapaciteta WILLIAM</t>
  </si>
  <si>
    <t>A679075.010</t>
  </si>
  <si>
    <t>ERASMUS KA2 - DYNAMIC</t>
  </si>
  <si>
    <t>A679075.011</t>
  </si>
  <si>
    <t>ERASMUS + KA103 Broj: 2020-1-HR01-KA103-077157 - Mobilnost studenata i osoblja Sveučilišta u Puli</t>
  </si>
  <si>
    <t>A679075.012</t>
  </si>
  <si>
    <t>ERASMUS + KA107 Broj: 2020-1-HR01-KA107-077587 - Odlazne i dolazne mobilnosti studenata i osoblja Sveučilišta u Puli</t>
  </si>
  <si>
    <t>A679075.013</t>
  </si>
  <si>
    <t>ERASMUS + KA202 broj: 2019-1-HR01-KA202-061006 - strukovno obrazovanje i osposobljavanje</t>
  </si>
  <si>
    <t>A679075.014</t>
  </si>
  <si>
    <t>Projekt "IN DIV EU"</t>
  </si>
  <si>
    <t>A679075.015</t>
  </si>
  <si>
    <t>HKO FET</t>
  </si>
  <si>
    <t>A679075.016</t>
  </si>
  <si>
    <t>Partnerstvo između znanstvenika I ribara</t>
  </si>
  <si>
    <t>A679075.017</t>
  </si>
  <si>
    <t>EU projekt - DA SPACE</t>
  </si>
  <si>
    <t>A679075.018</t>
  </si>
  <si>
    <t>Projekt IN DIV E</t>
  </si>
  <si>
    <t>A679075.019</t>
  </si>
  <si>
    <t>A679075.020</t>
  </si>
  <si>
    <t>A679075.021</t>
  </si>
  <si>
    <t>EU projekt  DA SPACE</t>
  </si>
  <si>
    <t>A679075.022</t>
  </si>
  <si>
    <t>HKO-izvrsnost i učinkovitost na razini visokog obrazovanja</t>
  </si>
  <si>
    <t>A679075.036</t>
  </si>
  <si>
    <t>2023-1-HR01-KA131-HED-000126399</t>
  </si>
  <si>
    <t>A679075.037</t>
  </si>
  <si>
    <t>PROJEKT AQUAMON</t>
  </si>
  <si>
    <t>A679075.038</t>
  </si>
  <si>
    <t>PROJEKT DMC KLASTER</t>
  </si>
  <si>
    <t>A679075.039</t>
  </si>
  <si>
    <t>PROJEKT CARDEA</t>
  </si>
  <si>
    <t>A679076.002</t>
  </si>
  <si>
    <t>ERASMUS+ KA103 Mobilnost studenata i osoblja Veleučilišta u Vukovaru</t>
  </si>
  <si>
    <t>A679076.006</t>
  </si>
  <si>
    <t>Milk-ed</t>
  </si>
  <si>
    <t>A679076.008</t>
  </si>
  <si>
    <t>Odčepljivanje ruralnog naslijeđa: autohtona proizvodnja fermentiranih pića za lokalnu kulturnu i okolišnu održivost, 2018-1-0682</t>
  </si>
  <si>
    <t>A679076.010</t>
  </si>
  <si>
    <t>A679076.014</t>
  </si>
  <si>
    <t>Measures</t>
  </si>
  <si>
    <t>A679076.015</t>
  </si>
  <si>
    <t>Izgradnja studentskog doma u Požegi</t>
  </si>
  <si>
    <t>A679076.016</t>
  </si>
  <si>
    <t>A679076.018</t>
  </si>
  <si>
    <t>Internacionalizacija stručnog diplomskog spec.studija Informacijska sigurnost i digitalna forenzika TVZ-a</t>
  </si>
  <si>
    <t>A679076.019</t>
  </si>
  <si>
    <t>PROJEKT CODEIN 2020-1-HR01-KA226-HE094713</t>
  </si>
  <si>
    <t>A679076.020</t>
  </si>
  <si>
    <t>PROJEKT KA107-077451 (2020-2022) ( ERASMUS+)</t>
  </si>
  <si>
    <t>A679076.021</t>
  </si>
  <si>
    <t>PROJEKT KA103-077131 (2020-2022) ( ERASMUS+)</t>
  </si>
  <si>
    <t>A679076.022</t>
  </si>
  <si>
    <t>INTERREG ITALY-CROATIA RECOLOR</t>
  </si>
  <si>
    <t>A679076.023</t>
  </si>
  <si>
    <t>PROJEKT KA103-060319 (2019-2020) ( ERASMUS+)</t>
  </si>
  <si>
    <t>A679076.024</t>
  </si>
  <si>
    <t>Rekonstrukcija zgrade oružane za centar kompetencija</t>
  </si>
  <si>
    <t>A679076.026</t>
  </si>
  <si>
    <t>ERASMUS+ KA2 - Digital Education in Nursing</t>
  </si>
  <si>
    <t>A679076.043</t>
  </si>
  <si>
    <t>Mjera 1.1.2. APPRRR</t>
  </si>
  <si>
    <t>A679076.044</t>
  </si>
  <si>
    <t>SIMBA- Simulation based learining</t>
  </si>
  <si>
    <t>A679076.045</t>
  </si>
  <si>
    <t>REGIONALNI ZNANSTVENI CENTAR LORI</t>
  </si>
  <si>
    <t>A679076.046</t>
  </si>
  <si>
    <t>Vraćanje dijela objekta "Oružane" u stanje prije potresa</t>
  </si>
  <si>
    <t>A679076.047</t>
  </si>
  <si>
    <t>AgriNext - Inkubator poljoprivredne i ruralne izvrsnosti i platforma za razmjenu kompetencija</t>
  </si>
  <si>
    <t>A679076.048</t>
  </si>
  <si>
    <t>SMARTER</t>
  </si>
  <si>
    <t>A679076.049</t>
  </si>
  <si>
    <t>Seed2STEM: Planting the Future of Education</t>
  </si>
  <si>
    <t>A679076.050</t>
  </si>
  <si>
    <t>A679076.051</t>
  </si>
  <si>
    <t>Alati za iskustveno učenje za stjecanje kompetencija SMART opskrbnog lanca - SMARTER</t>
  </si>
  <si>
    <t>A679076.052</t>
  </si>
  <si>
    <t>A679077.003</t>
  </si>
  <si>
    <t>INTERREG MEDITERAN projekt unaprjeđenja turističkog znanja za oblikovanje i vođenje održivog turizma</t>
  </si>
  <si>
    <t>A679077.005</t>
  </si>
  <si>
    <t>WIRE 2020 Inovacije ekosustava i razvoj regija Europe</t>
  </si>
  <si>
    <t>A679077.008</t>
  </si>
  <si>
    <t>SAVE Sport Against Violence and Exclusion - Sportom protiv nasilja i isključenosti</t>
  </si>
  <si>
    <t>A679077.009</t>
  </si>
  <si>
    <t>ESA Program sportskih aktivnosti za djecu s tipičnim razvojem i potrebama</t>
  </si>
  <si>
    <t>A679077.010</t>
  </si>
  <si>
    <t>ENTIRE Mapiranje normativnog okvira za etiku provođenja istraživanja</t>
  </si>
  <si>
    <t>A679077.011</t>
  </si>
  <si>
    <t>VIR2UE Etika utemeljena na istraživačkoj čestitosti</t>
  </si>
  <si>
    <t>A679077.012</t>
  </si>
  <si>
    <t>SOPs4RI Europski kodeks ponašanja za istraživačku čestitost</t>
  </si>
  <si>
    <t>A679077.013</t>
  </si>
  <si>
    <t>INTERREG IPA CBC HR-BA-ME Unaprjeđenje dijagnostičkih i terapijskih usluga medicine spavanja u prekograničnom području južne Hrvatske i zapadne Bosne i Hercegovine</t>
  </si>
  <si>
    <t>A679077.018</t>
  </si>
  <si>
    <t>ERASMUS+ EUNIT Internacionalizacija visokoobrazovnih institucija u zemljama regije južnog Mediterana</t>
  </si>
  <si>
    <t>A679077.019</t>
  </si>
  <si>
    <t>ERASMUS+ BESTSDI Izrada kurikula na temu infrastrukture prostornih podataka u zemljama Zapadnog Balkana</t>
  </si>
  <si>
    <t>A679077.020</t>
  </si>
  <si>
    <t>ERASMUS+ InCounselling50+ Razvoj holističkog i znanstveno utemeljenog koncepta za inovativno savjetovanje i usmjeravanje kroz karijeru</t>
  </si>
  <si>
    <t>A679077.021</t>
  </si>
  <si>
    <t>ERASMUS+ FINAC Razvoj novih postdiplomskih studija u Republici Srbiji i Albaniji iz financijskog upravljanja, računovodstva i kontrolinga</t>
  </si>
  <si>
    <t>A679077.023</t>
  </si>
  <si>
    <t>ERASMUS+ FOODQA Poticanje suradnje akademije i industrije u sigurnosti i kvaliteti hrane</t>
  </si>
  <si>
    <t>A679077.024</t>
  </si>
  <si>
    <t>ERASMUS+ CABUFAL Izgradnja kapaciteta Pravnog fakulteta Crne Gore u procesu pristupanja EU</t>
  </si>
  <si>
    <t>A679077.025</t>
  </si>
  <si>
    <t>ERASMUS+ MEMUD MA studij u području urbanog dizajna za područje centralne i jugoistočne Europe</t>
  </si>
  <si>
    <t>A679077.026</t>
  </si>
  <si>
    <t>EUROPEAID: INTERCAP projekt mijenjanja javne percepcije o migracijama, sigurnosti i održivom razvoju u međuzavisnom svijetu</t>
  </si>
  <si>
    <t>A679077.028</t>
  </si>
  <si>
    <t>ERASMUS+ dodjela bespovratnih sredstava studiranja i prakse kod mobilnosti nastavnog i nenastavnog osoblja Sveučilišta u Splitu</t>
  </si>
  <si>
    <t>A679077.030</t>
  </si>
  <si>
    <t>A679077.031</t>
  </si>
  <si>
    <t>A679077.032</t>
  </si>
  <si>
    <t>A679077.034</t>
  </si>
  <si>
    <t>ERASMUS KA107 Odlazne i dolazne mobilnosti studenata i osoblja Sveučilišta u Splitu</t>
  </si>
  <si>
    <t>A679077.036</t>
  </si>
  <si>
    <t>A679077.037</t>
  </si>
  <si>
    <t>INTERREG-NET4mPLASTIC- Nove tehnologije za detekciju i analizu marko i mirkoplastike u Jadranskom bazenu</t>
  </si>
  <si>
    <t>A679077.038</t>
  </si>
  <si>
    <t>INTERREG PMO-GATE - sprječavanje, upravljanje i prevladavanje rizika od prirodnih katastrofa radi ublažavanja njihova utjecaja na gospodarstvo i društvo</t>
  </si>
  <si>
    <t>A679077.042</t>
  </si>
  <si>
    <t>INTERREG AdSWiM - Upravljano korištenje pročišćenih komunalnih otpadnih voda radi kvalitete Jadranskog mora</t>
  </si>
  <si>
    <t>A679077.046</t>
  </si>
  <si>
    <t>INTERREG MED ARISTOIL</t>
  </si>
  <si>
    <t>A679077.048</t>
  </si>
  <si>
    <t>INTERREG  WATERCARE</t>
  </si>
  <si>
    <t>A679077.049</t>
  </si>
  <si>
    <t>IP-ojačani, suzbijanje štetočina i izvan sezone IPM usmjeren protiv novih i novih voćnih muha</t>
  </si>
  <si>
    <t>A679077.053</t>
  </si>
  <si>
    <t>RMPPI - HR-BA-ME262- Održiva prekogranična inicijativa za obnovljive mikroelektrane</t>
  </si>
  <si>
    <t>A679077.054</t>
  </si>
  <si>
    <t>A679077.056</t>
  </si>
  <si>
    <t>Primjena HKO za sveučilišne studijske programe u području elektrotehnike</t>
  </si>
  <si>
    <t>A679077.058</t>
  </si>
  <si>
    <t>FizKO - Razvoj studija fizike uz primjernu HKO</t>
  </si>
  <si>
    <t>A679077.059</t>
  </si>
  <si>
    <t>Razvoj tehnologije za procjenu autopurifikacijskih sposobnosti priobalnih voda</t>
  </si>
  <si>
    <t>A679077.063</t>
  </si>
  <si>
    <t>ERASMUS+ KA104 Obrazovanje odraslih</t>
  </si>
  <si>
    <t>A679077.064</t>
  </si>
  <si>
    <t>Provedba HKO u stručnim studijima računarstva</t>
  </si>
  <si>
    <t>A679077.065</t>
  </si>
  <si>
    <t>ASPEMS - Aktivni sustav za pohranu električne energije i stabilizaciju elektroenergetske mreže</t>
  </si>
  <si>
    <t>A679077.066</t>
  </si>
  <si>
    <t>ISPIS – Razvoj funkcionalnog prototipa sustava za potrage i spašavanja ljudi pomoću bespilotnih letjelica</t>
  </si>
  <si>
    <t>A679077.085</t>
  </si>
  <si>
    <t>WRECKS4ALL: jačanje i diverzifikacija turističke ponude na Jadranu</t>
  </si>
  <si>
    <t>A679077.087</t>
  </si>
  <si>
    <t>Usluge podrške poslovanju i inovacijama u Hrvatskoj - upravljanje ključnim računima - SSBI-CRO-KAM5</t>
  </si>
  <si>
    <t>A679077.088</t>
  </si>
  <si>
    <t>Ispitni sloj sljedeće generacije za nadogradnju mikrofluidnih uređaja na bazi nano omogućenih površina i membrana</t>
  </si>
  <si>
    <t>A679077.097</t>
  </si>
  <si>
    <t>Metode u istraživanju istraživanja MiRoR</t>
  </si>
  <si>
    <t>A679077.100</t>
  </si>
  <si>
    <t>SAPPHIRE - Projekt „System Automation of PEMFCs with Prognostics and Health management for Improved Reliability and Economy“</t>
  </si>
  <si>
    <t>A679077.101</t>
  </si>
  <si>
    <t>AUTORE - Automotive derivative energy system</t>
  </si>
  <si>
    <t>A679077.102</t>
  </si>
  <si>
    <t>REFUNDACIJE DJELATNICIMA KOJI SUDJELUJU NA EU PROJEKTIMA</t>
  </si>
  <si>
    <t>A679077.103</t>
  </si>
  <si>
    <t>Erasmus+ mobilnost nastavnog i nenastavnog osblja u natječajnoj godini 2019</t>
  </si>
  <si>
    <t>A679077.104</t>
  </si>
  <si>
    <t>EPISECC</t>
  </si>
  <si>
    <t>A679077.105</t>
  </si>
  <si>
    <t>COST - NEW FRONTIERS OF PEER REVIEW</t>
  </si>
  <si>
    <t>A679077.106</t>
  </si>
  <si>
    <t>MLE - EUROPSKA KOMISIJA - GOVERMENTAL EXPERTS</t>
  </si>
  <si>
    <t>A679077.108</t>
  </si>
  <si>
    <t>Projekt Potential for Using SIT, Mating Disruption and Other IPM Tools to Eradicate Box Tree Moth Incursions in the U.S.</t>
  </si>
  <si>
    <t>A679077.110</t>
  </si>
  <si>
    <t>Erasmus Mundus SUNBEAM -  Structured UNiversity mobility between the Balkans and Europe for the Adriatic-ionian Macro-region</t>
  </si>
  <si>
    <t>A679077.112</t>
  </si>
  <si>
    <t>SI4CARE-  Socijalne inovacije za integriranu zdravstvenu njegu starijeg stanovništva u ADRION regijama</t>
  </si>
  <si>
    <t>A679077.118</t>
  </si>
  <si>
    <t>FAIR - automatsko institucionalno priznavanje</t>
  </si>
  <si>
    <t>A679077.126</t>
  </si>
  <si>
    <t>MiRoR - metode istraživanja o istraživanju</t>
  </si>
  <si>
    <t>A679077.129</t>
  </si>
  <si>
    <t>ZCIPM - Znanstveni centar izvrsnosti za personaliziranu medicinu</t>
  </si>
  <si>
    <t>A679077.130</t>
  </si>
  <si>
    <t>CEKOM - centar kompetencija u molekularnoj dijagnostici</t>
  </si>
  <si>
    <t>A679077.131</t>
  </si>
  <si>
    <t>SI4CARE - Socijalna inovacija za sveobuhvatnu zdravstvenu zaštitu starije populacije u regiji</t>
  </si>
  <si>
    <t>A679077.132</t>
  </si>
  <si>
    <t>MADE - Mobile Access Dental Clinic</t>
  </si>
  <si>
    <t>A679077.133</t>
  </si>
  <si>
    <t>A679077.134</t>
  </si>
  <si>
    <t>KOSIR OBO - primjenjivost novih tehnologija za oporabu biljnog otpada</t>
  </si>
  <si>
    <t>A679077.135</t>
  </si>
  <si>
    <t>Unaprjeđenje kvalitete studiranja na pravnim fakultetima u RH</t>
  </si>
  <si>
    <t>A679077.137</t>
  </si>
  <si>
    <t>Forenzička identifikacija ljudskih ostataka analizom MSCT snimaka CTforID</t>
  </si>
  <si>
    <t>A679077.138</t>
  </si>
  <si>
    <t>A679077.158</t>
  </si>
  <si>
    <t>Erasmus+ mobilnost KA171 2023</t>
  </si>
  <si>
    <t>A679077.159</t>
  </si>
  <si>
    <t>MiRoR</t>
  </si>
  <si>
    <t>A679077.160</t>
  </si>
  <si>
    <t>AI4HEALTH.Cro</t>
  </si>
  <si>
    <t>A679077.161</t>
  </si>
  <si>
    <t>Fact Check</t>
  </si>
  <si>
    <t>A679077.162</t>
  </si>
  <si>
    <t>CURE4Aqua</t>
  </si>
  <si>
    <t>A679077.163</t>
  </si>
  <si>
    <t>IRISE</t>
  </si>
  <si>
    <t>A679077.164</t>
  </si>
  <si>
    <t>CroRIN</t>
  </si>
  <si>
    <t>A679077.165</t>
  </si>
  <si>
    <t>RaSTEMo</t>
  </si>
  <si>
    <t>A679077.166</t>
  </si>
  <si>
    <t>Roche</t>
  </si>
  <si>
    <t>A679077.167</t>
  </si>
  <si>
    <t>SEAEU 2.0</t>
  </si>
  <si>
    <t>A679077.168</t>
  </si>
  <si>
    <t>Erasmus + KA171 2023</t>
  </si>
  <si>
    <t>A679077.169</t>
  </si>
  <si>
    <t>ERASMUS+ SURF</t>
  </si>
  <si>
    <t>A679077.170</t>
  </si>
  <si>
    <t>NAHV - Dolina vodika Sjeverni Jadran</t>
  </si>
  <si>
    <t>A679077.171</t>
  </si>
  <si>
    <t>A679077.172</t>
  </si>
  <si>
    <t>Uz zdrav životni stil raSTEMo</t>
  </si>
  <si>
    <t>A679077.173</t>
  </si>
  <si>
    <t>Primjena HKO za sveučilišne studijske programe u području elektrotehnike -</t>
  </si>
  <si>
    <t>A679077.174</t>
  </si>
  <si>
    <t>National Competence Centres in the framework of EuroHPC Phase 2 – EuroCC 2</t>
  </si>
  <si>
    <t>A679077.175</t>
  </si>
  <si>
    <t>Provjera točnosti informacija u području energije i računarstva</t>
  </si>
  <si>
    <t>A679077.176</t>
  </si>
  <si>
    <t>RESCOP-Monitoring morskih ekosustava korištenjem daljinske detekcije</t>
  </si>
  <si>
    <t>A679077.177</t>
  </si>
  <si>
    <t>PMO GATE</t>
  </si>
  <si>
    <t>A679077.178</t>
  </si>
  <si>
    <t>Capacity2Transform</t>
  </si>
  <si>
    <t>A679077.179</t>
  </si>
  <si>
    <t>Obzor Europa - ERA SHUTTLE</t>
  </si>
  <si>
    <t>A679077.180</t>
  </si>
  <si>
    <t>Life - EU Sharks</t>
  </si>
  <si>
    <t>A679077.181</t>
  </si>
  <si>
    <t>Obzor Europa - ERA FABRIC</t>
  </si>
  <si>
    <t>A679077.182</t>
  </si>
  <si>
    <t>INNOSOL4MED</t>
  </si>
  <si>
    <t>A679077.183</t>
  </si>
  <si>
    <t>VALMEDALM</t>
  </si>
  <si>
    <t>A679077.184</t>
  </si>
  <si>
    <t>SEA FENNEL4MED</t>
  </si>
  <si>
    <t>A679077.185</t>
  </si>
  <si>
    <t>Innovation Norway - OTIMEDT</t>
  </si>
  <si>
    <t>A679077.186</t>
  </si>
  <si>
    <t>HRZZ - CTforID</t>
  </si>
  <si>
    <t>A679077.187</t>
  </si>
  <si>
    <t>Erasmus+KA2 2023</t>
  </si>
  <si>
    <t>A679078.001</t>
  </si>
  <si>
    <t>CoSMass Projekt proučavanja razvoja rasta zvjezdane mase središnjih supermasivnih crnih rupa kroz kozmičko vrijeme</t>
  </si>
  <si>
    <t>A679078.002</t>
  </si>
  <si>
    <t>AeRoTwin - Twinning koordinacijska akcija za širenje izvrsnosti i sudjelovanja u zračnoj robotici</t>
  </si>
  <si>
    <t>A679078.003</t>
  </si>
  <si>
    <t>ENDORSE Efikasno brusenje  robotskim sustavom potpomognuto HORSE okruženjem</t>
  </si>
  <si>
    <t>A679078.004</t>
  </si>
  <si>
    <t>Ostvarivanje sljedivosti za mjerenje kakvoće električne energije</t>
  </si>
  <si>
    <t>A679078.005</t>
  </si>
  <si>
    <t>ADRIATIC  Unaprjeđenje sposobnosti interakcije ronilac-robot</t>
  </si>
  <si>
    <t>A679078.006</t>
  </si>
  <si>
    <t>Napredni ručni detektori metala s mogućnošću diskriminacije oblika mete za uporabu u humanitarnom razminiranju</t>
  </si>
  <si>
    <t>A679078.007</t>
  </si>
  <si>
    <t>PRE-EST Pripremanje plana izgradnje velikog europskog solarnog teleskopa</t>
  </si>
  <si>
    <t>A679078.008</t>
  </si>
  <si>
    <t>SOLARNET</t>
  </si>
  <si>
    <t>A679078.009</t>
  </si>
  <si>
    <t>DESTination RAIL - FACT (Find, Analyse, Classify, Treat) alat za upravljanje željezničkom infrastrukturom</t>
  </si>
  <si>
    <t>A679078.010</t>
  </si>
  <si>
    <t>H2020  SAFE 10-T Razvoj sigurnosnog okvira za transportnu infrastrukturu</t>
  </si>
  <si>
    <t>A679078.011</t>
  </si>
  <si>
    <t>Regional Center Adria Umrežavanje dionika sektora mineralnih neenergetskih sirovina</t>
  </si>
  <si>
    <t>A679078.012</t>
  </si>
  <si>
    <t>HORIZON 2020 BBI - Razvijanje funkcionalnih molekula za biološke premaze</t>
  </si>
  <si>
    <t>A679078.013</t>
  </si>
  <si>
    <t>FITNESS Platforma za e-učenje svih aspekata pakiranja hrane</t>
  </si>
  <si>
    <t>A679078.017</t>
  </si>
  <si>
    <t>IRI IDG - Razvoj inovativne platforme za digitalnu transformaciju poduzeća</t>
  </si>
  <si>
    <t>A679078.018</t>
  </si>
  <si>
    <t>IRI HYPER - Razvoj inovativne platforme za digitalnu transformaciju poduzeća</t>
  </si>
  <si>
    <t>A679078.019</t>
  </si>
  <si>
    <t>DIGITRANS - digitalna transformacija dunavske regije</t>
  </si>
  <si>
    <t>A679078.020</t>
  </si>
  <si>
    <t>ABCitiEs Razvoj novih vrsta poduzetničkih zajednica koje stvaraju atraktivnije lokalno poslovno okruženje</t>
  </si>
  <si>
    <t>A679078.022</t>
  </si>
  <si>
    <t>Obzor 2020  CEF - Poticanje istraživanja Connecting Europe Facilites i Norveške zaklade za znanost</t>
  </si>
  <si>
    <t>A679078.025</t>
  </si>
  <si>
    <t>MANGO Ekstremna učinkovitost korištenih resursa u budućim računalima visokih performansi</t>
  </si>
  <si>
    <t>A679078.026</t>
  </si>
  <si>
    <t>CROSS BOrder Prekogranično upravljanje obnovljivim izvorima energije i skladišnim jedinicama</t>
  </si>
  <si>
    <t>A679078.027</t>
  </si>
  <si>
    <t>OBZOR2020 MEET Kapitaliziranje iskorištavanja naprednih geotermalnih sustava i potencijala</t>
  </si>
  <si>
    <t>A679078.028</t>
  </si>
  <si>
    <t>MicroGRId Rješenja za sudjelovanje mikromreža na tržištu električne energije</t>
  </si>
  <si>
    <t>A679078.029</t>
  </si>
  <si>
    <t>RoboCom ++ Promišljati robotiku za robota Suradnik budućnosti</t>
  </si>
  <si>
    <t>A679078.030</t>
  </si>
  <si>
    <t>TEchnology TRAnsfer putem višenacionalnih aplikacija eXperiments</t>
  </si>
  <si>
    <t>A679078.031</t>
  </si>
  <si>
    <t>Immersive Visual Technologies (IVT) Vizualne tehnologije za sigurnosne aplikacije</t>
  </si>
  <si>
    <t>A679078.032</t>
  </si>
  <si>
    <t>subCULTron Učenje, samoregulacija i samoodrživost podvodnog društva/kulture robota u okruženju s visokim učinkom</t>
  </si>
  <si>
    <t>A679078.033</t>
  </si>
  <si>
    <t>AWAKE Sušilice ultra malih napajanja za autonomne mreže robotskih senzora u moru / podmorju</t>
  </si>
  <si>
    <t>A679078.034</t>
  </si>
  <si>
    <t>OBZOR 2020 PentaHelix Inovativna metoda u provedbi održivog razvoja i klime</t>
  </si>
  <si>
    <t>A679078.035</t>
  </si>
  <si>
    <t>OBZOR 2020 PROSEU  PROSumers FOR THE Energy Union: integriranje aktivnog sudjelovanja građana u tranziciju energije</t>
  </si>
  <si>
    <t>A679078.036</t>
  </si>
  <si>
    <t>OBZOR 2020 UPGRADE DH Unaprjeđenje performansi daljinskog grijanja u Europi</t>
  </si>
  <si>
    <t>A679078.037</t>
  </si>
  <si>
    <t>GoSAFE RAIL Globalni okvir upravljanja sigurnošću za željeznice</t>
  </si>
  <si>
    <t>A679078.039</t>
  </si>
  <si>
    <t>InvestRM Multifaktorski model za ulaganja u sektor sirovina</t>
  </si>
  <si>
    <t>A679078.040</t>
  </si>
  <si>
    <t>rESEErve Mineralni potencijal istočne i jugoistočne Europe (ESEE produčje)</t>
  </si>
  <si>
    <t>A679078.043</t>
  </si>
  <si>
    <t>ENOS Omogućavanje dekarbonizacije energetskih djelatnosti na bazi fosilnih goriva i energetski intenzivne industrije</t>
  </si>
  <si>
    <t>A679078.045</t>
  </si>
  <si>
    <t>CRISS Demonstracija skalabilne i ekonomične infrastrukture za digitalno učenje temeljeno na oblaku</t>
  </si>
  <si>
    <t>A679078.046</t>
  </si>
  <si>
    <t>ERASMUS+ MERIA Matematičko obrazovanje - relevantno, zanimljivo i primjenjivo</t>
  </si>
  <si>
    <t>A679078.047</t>
  </si>
  <si>
    <t>ERASMUS+ Jean Monnet Network, Navigating the storm: Izazovi malih država u Europi</t>
  </si>
  <si>
    <t>A679078.048</t>
  </si>
  <si>
    <t>ERASMUS+  Razvijanje pismenosti i usvajanje jezika obrazovanja kod djece u nepovoljnom položaju (manjine, migranti i ostale skupine)</t>
  </si>
  <si>
    <t>A679078.049</t>
  </si>
  <si>
    <t>H2020 Uspostava Living Labs (životni laboratoriji) u urbanim područjima koja se suočavaju s izazovom postindustrijske regeneracije</t>
  </si>
  <si>
    <t>A679078.050</t>
  </si>
  <si>
    <t>H2020 DOIT Poduzetničke vještine mladih socijalnih inovatora u otvorenom digitalnom svijetu</t>
  </si>
  <si>
    <t>A679078.051</t>
  </si>
  <si>
    <t>Napredne fizičko-akustičke i psihoakustične dijagnostičke metode za ocjenu buke u građevini</t>
  </si>
  <si>
    <t>A679078.052</t>
  </si>
  <si>
    <t>Digital Traceablity Chain for AC Voltage and Current omogućit će dinamičko mjerenje strujnih i naponskih valnih oblika</t>
  </si>
  <si>
    <t>A679078.053</t>
  </si>
  <si>
    <t>SafeLog Sigurna interakcija čovjeka i robota u logističkim aplikacijama za vrlo fleksibilna skladišta</t>
  </si>
  <si>
    <t>A679078.054</t>
  </si>
  <si>
    <t>Univerzalni preventivni kurikulum (UPC) u Europi za sprječavanje uporabe droga</t>
  </si>
  <si>
    <t>A679078.055</t>
  </si>
  <si>
    <t>Jačanje maloljetničkog pravosuđa u rješavanju jedinstvene situacije maloljetnika i njihovu zaštitu prema međunarodnom i europskom pravu u kontekstu protuterorizma</t>
  </si>
  <si>
    <t>A679078.056</t>
  </si>
  <si>
    <t>Building bridges: promicanje socijalne uključenosti, ravnopravnosti i dobrobiti za rizične obitelji u Europi</t>
  </si>
  <si>
    <t>A679078.057</t>
  </si>
  <si>
    <t>ABC Assisting Better Communication Potpora boljem komuniciranju</t>
  </si>
  <si>
    <t>A679078.058</t>
  </si>
  <si>
    <t>Inovativni akademski tečaj o integrativnim intervencijama za djecu s poremećajima spektra autizma IACIIC_ASD</t>
  </si>
  <si>
    <t>A679078.059</t>
  </si>
  <si>
    <t>HORIZON 2020 VetMed Jačanje kapaciteta u molekularnoj veterini</t>
  </si>
  <si>
    <t>A679078.060</t>
  </si>
  <si>
    <t>H2020 - NMBP ENCORE - BIM platforma u oblaku za energetski učinkovito i cjenovno efikasno renoviranje zgrada</t>
  </si>
  <si>
    <t>A679078.061</t>
  </si>
  <si>
    <t>H2020 - SGA EPI SGA1 - Inicijativa za Europski procesor</t>
  </si>
  <si>
    <t>A679078.062</t>
  </si>
  <si>
    <t>H2020 –WIDESPREAD –Twinning koordinacijska akcija u području otvorenih podataka</t>
  </si>
  <si>
    <t>A679078.063</t>
  </si>
  <si>
    <t>The Janus-lice lokaliziranog nosača u kupratima-generiranje</t>
  </si>
  <si>
    <t>A679078.065</t>
  </si>
  <si>
    <t>H2020 Inovativni trening za metode u budućnosti (IMforFuture)</t>
  </si>
  <si>
    <t>A679078.066</t>
  </si>
  <si>
    <t>H2020 Pristup sistemske medicine za kronični infl.dis. (SYSCID)</t>
  </si>
  <si>
    <t>A679078.067</t>
  </si>
  <si>
    <t>H2020 Usporedna genomika beskralježnjaka koji nisu modelirani (IGNITE)</t>
  </si>
  <si>
    <t>A679078.068</t>
  </si>
  <si>
    <t>ERASMUS+ K2  KAAT Savez znanja u zračnom prometu</t>
  </si>
  <si>
    <t>A679078.069</t>
  </si>
  <si>
    <t>RADAR (Procjena rizika na cestama područja Dunava)</t>
  </si>
  <si>
    <t>A679078.070</t>
  </si>
  <si>
    <t>ERASMUS+  LOG-IN</t>
  </si>
  <si>
    <t>A679078.071</t>
  </si>
  <si>
    <t>ATCOSIMA</t>
  </si>
  <si>
    <t>A679078.072</t>
  </si>
  <si>
    <t>OBZOR 2020 CEN CE - Certificirani stručnjaci za CEN standard- Shema kvalifikacija i osposobljavanja za cijelu EU zasnovanu na CEN standardima s EPBD</t>
  </si>
  <si>
    <t>A679078.073</t>
  </si>
  <si>
    <t>OBZOR 2020 KeepWarm - Poboljšanje performansi sustava daljinskog grijanja u srednjoj i istočnoj Europi</t>
  </si>
  <si>
    <t>A679078.074</t>
  </si>
  <si>
    <t>OBZOR 2020 INEX ADAM - veća izvrsnost u proizvodnji naprednih aditiva</t>
  </si>
  <si>
    <t>A679078.075</t>
  </si>
  <si>
    <t>OBZOR 2020 QUIET - Kvalificiranje i primjena korisničkog dizajniranog i EfficienT električnog vozila</t>
  </si>
  <si>
    <t>A679078.078</t>
  </si>
  <si>
    <t>ERASMUS+ CASPROD -Prijestolnice razvoja pametnih proizvoda</t>
  </si>
  <si>
    <t>A679078.079</t>
  </si>
  <si>
    <t>ERASMUS+ TRAILs LSP Ljetna škola za učitelje</t>
  </si>
  <si>
    <t>A679078.080</t>
  </si>
  <si>
    <t>EMPIR ADVANCT - Računalna tomografija AdvancE za dimenzionalna mjerenja površina u industriji</t>
  </si>
  <si>
    <t>A679078.081</t>
  </si>
  <si>
    <t>NET-UBIEP</t>
  </si>
  <si>
    <t>A679078.082</t>
  </si>
  <si>
    <t>BIMzeED</t>
  </si>
  <si>
    <t>A679078.084</t>
  </si>
  <si>
    <t>HORIZON 2020 PRE-EST</t>
  </si>
  <si>
    <t>A679078.085</t>
  </si>
  <si>
    <t>INTERREG CHANGE WE CARE ITALIJA-HRVATSKA</t>
  </si>
  <si>
    <t>A679078.088</t>
  </si>
  <si>
    <t>Erasmus+ KA2 CBHE - ODISsEA - Inovativne strategije darivanja organa za jugoistočnu Aziju</t>
  </si>
  <si>
    <t>A679078.089</t>
  </si>
  <si>
    <t>OBZOR 2020 FAPIC - Brzi test za identifikaciju i karakterizaciju patogena</t>
  </si>
  <si>
    <t>A679078.091</t>
  </si>
  <si>
    <t>ERASMUS+ HEDU -LEARN-IT Harmonizirani europski dermato-venerološki dodiplomski</t>
  </si>
  <si>
    <t>A679078.092</t>
  </si>
  <si>
    <t>GLOBAL INITIATIVE</t>
  </si>
  <si>
    <t>A679078.093</t>
  </si>
  <si>
    <t>CEPIL</t>
  </si>
  <si>
    <t>A679078.095</t>
  </si>
  <si>
    <t>CLEOPATRA - Otvorena jezična akademija Open Analytics orijentirana na događaj</t>
  </si>
  <si>
    <t>A679078.096</t>
  </si>
  <si>
    <t>ERASMUS + ASD-EAST</t>
  </si>
  <si>
    <t>A679078.097</t>
  </si>
  <si>
    <t>ASAP Training</t>
  </si>
  <si>
    <t>A679078.098</t>
  </si>
  <si>
    <t>IA_CHILD</t>
  </si>
  <si>
    <t>A679078.099</t>
  </si>
  <si>
    <t>OBZOR 2020-ISTRAŽIVANJE I INOVACIJE - H2020-MCCA-ITN-2017-EJD: 785423 MANNA</t>
  </si>
  <si>
    <t>A679078.101</t>
  </si>
  <si>
    <t>EKHAGA</t>
  </si>
  <si>
    <t>A679078.103</t>
  </si>
  <si>
    <t>TrainESSE v.2</t>
  </si>
  <si>
    <t>A679078.104</t>
  </si>
  <si>
    <t>MineHeritage</t>
  </si>
  <si>
    <t>A679078.105</t>
  </si>
  <si>
    <t>iTARG3T.Innovative targeting procesing of W-Sn-Ta-Li ores</t>
  </si>
  <si>
    <t>A679078.106</t>
  </si>
  <si>
    <t>ENGIE.Poticanje djevojčica da studiraju geoznanosti i inženjerstvo</t>
  </si>
  <si>
    <t>A679078.107</t>
  </si>
  <si>
    <t>STRATEGY CCUS</t>
  </si>
  <si>
    <t>A679078.109</t>
  </si>
  <si>
    <t>ERASMUS+ EDUBOTS,E-DIGILIT,KEEP IN P.</t>
  </si>
  <si>
    <t>A679078.110</t>
  </si>
  <si>
    <t>IGT TESTING SYSTEMS</t>
  </si>
  <si>
    <t>A679078.112</t>
  </si>
  <si>
    <t>EKO SANDWICH</t>
  </si>
  <si>
    <t>A679078.117</t>
  </si>
  <si>
    <t>AMIGA</t>
  </si>
  <si>
    <t>A679078.119</t>
  </si>
  <si>
    <t>A Game-Changing Year:  Czechoslovakia in 1968 and Europe</t>
  </si>
  <si>
    <t>A679078.121</t>
  </si>
  <si>
    <t>MARDS</t>
  </si>
  <si>
    <t>A679078.122</t>
  </si>
  <si>
    <t>SMART</t>
  </si>
  <si>
    <t>A679078.123</t>
  </si>
  <si>
    <t>IncEdu</t>
  </si>
  <si>
    <t>A679078.124</t>
  </si>
  <si>
    <t>H2020-SC1-2016-2017-RIA PROJECT OSTEOPROSPINE</t>
  </si>
  <si>
    <t>A679078.128</t>
  </si>
  <si>
    <t>ERASMUS+ISSES</t>
  </si>
  <si>
    <t>A679078.131</t>
  </si>
  <si>
    <t>EFRR - IRI Agrivi Smart - Agrivi Smart</t>
  </si>
  <si>
    <t>A679078.132</t>
  </si>
  <si>
    <t>EFRR - IRI ARIEN - Upravljanje energetskom infrastrukturom kroz kolaboraciju u proširenoj stvarnosti</t>
  </si>
  <si>
    <t>A679078.133</t>
  </si>
  <si>
    <t>EFRR - IRI bigEVdata - IT rješenje analitike velikih skupova podataka emobilnosti</t>
  </si>
  <si>
    <t>A679078.134</t>
  </si>
  <si>
    <t>EFRR - IRI CCS - Cyber Conflict Simulator</t>
  </si>
  <si>
    <t>A679078.135</t>
  </si>
  <si>
    <t>EFRR - IRI CloudSec - Sigurnost računarstva u oblaku prilikom korištenja mobilnih aplikacija</t>
  </si>
  <si>
    <t>A679078.136</t>
  </si>
  <si>
    <t>EFRR - IRI ComEnergy - Poboljšanje efikasnosti prerađivačke industrije kroz istraživanje i razvoj inovativnih ICT usluga</t>
  </si>
  <si>
    <t>A679078.137</t>
  </si>
  <si>
    <t>EFRR - IRI DFDM - Istraživanje i razvoj sustava za prepoznavanje umora i distrakcije vozača</t>
  </si>
  <si>
    <t>A679078.138</t>
  </si>
  <si>
    <t>EFRR - IRI EKORAS24 - Ekološki prihvatljiva rastavna sklopka 24 kV za napredne mreže</t>
  </si>
  <si>
    <t>A679078.139</t>
  </si>
  <si>
    <t>EFRR - IRI HSG - Helm Smart Grid</t>
  </si>
  <si>
    <t>A679078.140</t>
  </si>
  <si>
    <t>EFRR - IRI KONPRO 2 - Konpro 2 - Razvoj nove generacije uređaja numeričke zaštite</t>
  </si>
  <si>
    <t>A679078.141</t>
  </si>
  <si>
    <t>EFRR - IRI KONTRAC - KONTRAC GP170DC_SK - Razvoj pretvarača glavnog pogona tramvaja sa superkondenzatorskim modulom</t>
  </si>
  <si>
    <t>A679078.142</t>
  </si>
  <si>
    <t>EFRR - IRI Mareton - Razvoj nove generacije sustava neprekidnog napajanja</t>
  </si>
  <si>
    <t>A679078.143</t>
  </si>
  <si>
    <t>EFRR - IRI MAS - Razvoj multifunkcionalnog antiterorističkog sustava (MAS)</t>
  </si>
  <si>
    <t>A679078.144</t>
  </si>
  <si>
    <t>EFRR - IRI Omega GS - Razvoj  LED rasvjete</t>
  </si>
  <si>
    <t>A679078.145</t>
  </si>
  <si>
    <t>EFRR - IRI OperOSS - Istraživanje i razvoj naprednog sustava za upravljanje pametnim elektroenergetskim i komunikacijskim mrežama</t>
  </si>
  <si>
    <t>A679078.146</t>
  </si>
  <si>
    <t>EFRR - IRI PC-ATE-Buildings - Razvoj sustava upravljanja i trgovanja energijom u zgradi</t>
  </si>
  <si>
    <t>A679078.147</t>
  </si>
  <si>
    <t>EFRR - IRI SafeTRAM - SafeTRAM - Sustav za povećanje sigurnosti vožnje tračničkog prometa</t>
  </si>
  <si>
    <t>A679078.148</t>
  </si>
  <si>
    <t>EFRR - IRI SMART UTX - SMART UTX:  Sustav za ultrazvučnu dijagnostiku u ekstremnim uvjetima</t>
  </si>
  <si>
    <t>A679078.149</t>
  </si>
  <si>
    <t>RURASL Rural 3.0: Uslužno učenje za ruralni razvoj</t>
  </si>
  <si>
    <t>A679078.150</t>
  </si>
  <si>
    <t>IRCiS Integracija djece izbjeglica u škole: izgradnja pozitivnih odnosa između djece izbjeglica i djece lokalnog stanovništva</t>
  </si>
  <si>
    <t>A679078.152</t>
  </si>
  <si>
    <t>POP-UP</t>
  </si>
  <si>
    <t>A679078.153</t>
  </si>
  <si>
    <t>EFRR - IRI RASCO-FER-SMART-EV - Kompaktna gradska vakuumska čistilica</t>
  </si>
  <si>
    <t>A679078.154</t>
  </si>
  <si>
    <t>ERASMUS + ICT TEX- 612248-EPP-1-2019-1-BG-EPPKA2-KA (ICT IN TEXTILE AND CLOTHING HIGHER EDUCATION AND BUSINESS</t>
  </si>
  <si>
    <t>A679078.155</t>
  </si>
  <si>
    <t>CEKOM-Centar kompetencija za digitalnu transformaciju prehrambene industrije na ruralnim područjima</t>
  </si>
  <si>
    <t>A679078.156</t>
  </si>
  <si>
    <t>STEM revolucija u zajednici</t>
  </si>
  <si>
    <t>A679078.157</t>
  </si>
  <si>
    <t>ORKAN-Okvir za kontrolu i nadzor bespilotnih letjelica-HRZZ</t>
  </si>
  <si>
    <t>A679078.158</t>
  </si>
  <si>
    <t>ERASMUS+Higher education-International Capacity Building</t>
  </si>
  <si>
    <t>A679078.159</t>
  </si>
  <si>
    <t>Erasmus+AAMSIAQ</t>
  </si>
  <si>
    <t>A679078.160</t>
  </si>
  <si>
    <t>OBZOR 2020 Science and tehnology in childhood obesity policy-STOP</t>
  </si>
  <si>
    <t>A679078.161</t>
  </si>
  <si>
    <t>ERASMUS+SPORT projekt SCforH</t>
  </si>
  <si>
    <t>A679078.162</t>
  </si>
  <si>
    <t>ERASMUS+SPORT projekt WE_CARE</t>
  </si>
  <si>
    <t>A679078.163</t>
  </si>
  <si>
    <t>ERASMUS+projekt FitBack</t>
  </si>
  <si>
    <t>A679078.164</t>
  </si>
  <si>
    <t>ERASMUS+projekt Sporth4HelthNet</t>
  </si>
  <si>
    <t>A679078.165</t>
  </si>
  <si>
    <t>Innovative SKILLS</t>
  </si>
  <si>
    <t>A679078.166</t>
  </si>
  <si>
    <t>A679078.167</t>
  </si>
  <si>
    <t>Erasmus+ Dialogue in Adult Education (DIA)</t>
  </si>
  <si>
    <t>A679078.168</t>
  </si>
  <si>
    <t>INTERREG ADRION NEORION Promotion of green maritime technologies and new materials to enhance sustainable shipbuilding in Adriatic Ionian Region</t>
  </si>
  <si>
    <t>A679078.169</t>
  </si>
  <si>
    <t>INTERREG ADRION SEADRION Fostering diffusion  of Heating  Cooling technologies using the seawater pump in the Adriatic- Ionian Region</t>
  </si>
  <si>
    <t>A679078.170</t>
  </si>
  <si>
    <t>INTERREG ADRION ECO-NAUTINET Network's support for SME sin the Nautical sector of the Adriatic-Ionian Region</t>
  </si>
  <si>
    <t>A679078.171</t>
  </si>
  <si>
    <t>INTERREG MED BLUE DEAL Blue Energy Deployment Alliance</t>
  </si>
  <si>
    <t>A679078.172</t>
  </si>
  <si>
    <t>INTERREG SOLEZ Smart Solutions supporting Low Emission Zones and other low-carbon mobility policies in EU cities</t>
  </si>
  <si>
    <t>A679078.173</t>
  </si>
  <si>
    <t>INTERREG DANUBE DHswitch Switching to district heating systems for diversification of supply, reducing gas dependency and increasing the use of locally available renewable sources</t>
  </si>
  <si>
    <t>A679078.174</t>
  </si>
  <si>
    <t>INTERREG MED PELAGOS Promoting Innovative nEtworks and cLusters for mArine renewable energy synerGies in mediterranean cOasts and iSlands</t>
  </si>
  <si>
    <t>A679078.175</t>
  </si>
  <si>
    <t>INTERREG MED PRISMI Promoting RES Integration for Smart Mediterranean Islands</t>
  </si>
  <si>
    <t>A679078.176</t>
  </si>
  <si>
    <t>H2020-FETOPEN IDEAS-Uključiv nadzor i istraživanje podatkovnih centara</t>
  </si>
  <si>
    <t>A679078.177</t>
  </si>
  <si>
    <t>H2020-FLAG-ERA RoboCom++-Ponovno promišljanje robotike za robotskog kompanjona budućnosti</t>
  </si>
  <si>
    <t>A679078.178</t>
  </si>
  <si>
    <t>H2020-LCE-SGS CROSSBOW-CROSS BOrder management of variable renewable energies and storage units enabling a transnational Wholesale market</t>
  </si>
  <si>
    <t>A679078.179</t>
  </si>
  <si>
    <t>H2020-LCE MEET-Multidisciplinarna i višekontekstna demonstracija tehnika istraživanja i iskorištavanja naprednih geotermalnih sustava i potencijala</t>
  </si>
  <si>
    <t>A679078.180</t>
  </si>
  <si>
    <t>H2020-LC-SC3 FLEXIGRID-Interoperabilna rješenja za holističku implementaciju usluga fleksibilnosti u distribucijskoj mreži</t>
  </si>
  <si>
    <t>A679078.181</t>
  </si>
  <si>
    <t>H2020-MSCA-ITN ImmerSAFE-Uronjene vizualne tehnologije za sigurnosno kritične aplikacije</t>
  </si>
  <si>
    <t>A679078.182</t>
  </si>
  <si>
    <t>EFRR-UZI-Ekosustav umreženih uređaja i usluga za Internet stvari s primjenom u poljoprivredi</t>
  </si>
  <si>
    <t>A679078.183</t>
  </si>
  <si>
    <t>EFRR-Klimatske promjene-Rješenja prilagodbe elektroenergetskog sustava klimatskim promjenama temeljena na velikim količinama podataka</t>
  </si>
  <si>
    <t>A679078.184</t>
  </si>
  <si>
    <t>ERASMUS+KA2-Udruženja znanja-Udruženje znanja iz akustike</t>
  </si>
  <si>
    <t>A679078.185</t>
  </si>
  <si>
    <t>H2020-SwafS-Projekt CALIPER:Povezivanje istraživanja i inovacija za ravnopravnost spolova</t>
  </si>
  <si>
    <t>A679078.188</t>
  </si>
  <si>
    <t>ERASMUS + EDUBOTS</t>
  </si>
  <si>
    <t>A679078.189</t>
  </si>
  <si>
    <t>ERASMUS + E-DigiLit</t>
  </si>
  <si>
    <t>A679078.190</t>
  </si>
  <si>
    <t>ERASMUS +</t>
  </si>
  <si>
    <t>A679078.192</t>
  </si>
  <si>
    <t>LOMI</t>
  </si>
  <si>
    <t>A679078.193</t>
  </si>
  <si>
    <t>IC4HEDS</t>
  </si>
  <si>
    <t>A679078.196</t>
  </si>
  <si>
    <t>ERASMUS + Vrijeme</t>
  </si>
  <si>
    <t>A679078.199</t>
  </si>
  <si>
    <t>H2020-Swafs</t>
  </si>
  <si>
    <t>A679078.201</t>
  </si>
  <si>
    <t>Arhitektonski zagrobni život: Višesektorski utjecaj arhitektonske kvalifikacije</t>
  </si>
  <si>
    <t>A679078.202</t>
  </si>
  <si>
    <t>Zdravo urbano okruženje: Razvoj višeg obrazovanja iz arhitekture i građevine u Bosni i Hercegovini</t>
  </si>
  <si>
    <t>A679078.203</t>
  </si>
  <si>
    <t>Centar pametnih urbanih i ruralnih prostora - Inovativna urbanistička i arhitektonska rješenja za povećanje energetske učinkovitosti u tradicijskim i zaštičenim cjelinama</t>
  </si>
  <si>
    <t>A679078.205</t>
  </si>
  <si>
    <t>MARDS - Reforma doktorskog studija u Crnoj Gori i Albaniji</t>
  </si>
  <si>
    <t>A679078.206</t>
  </si>
  <si>
    <t>ERASMUS+KA2 Startup obrazovanje i podrška studentima doktorskih studija, istraživačima i znanstvenicima</t>
  </si>
  <si>
    <t>A679078.207</t>
  </si>
  <si>
    <t>ERASMUS+KA2 - Strateška partnerstva Geo3N</t>
  </si>
  <si>
    <t>A679078.208</t>
  </si>
  <si>
    <t>ERASMUS+KA2 - Strateška partnerstva SmartSoc</t>
  </si>
  <si>
    <t>A679078.210</t>
  </si>
  <si>
    <t>ERASMUS+KA2 - Strateška partnerstva INNOSID</t>
  </si>
  <si>
    <t>A679078.211</t>
  </si>
  <si>
    <t>ERASMUS+KA2 - Strateška partnerstva IMPACT - Inteligentni Pomorski Sustavi - put prema održivom obrazovanju, znanju i osnaživanju</t>
  </si>
  <si>
    <t>A679078.215</t>
  </si>
  <si>
    <t>H2020 - NMBP - ENCORE - BIM Cloud platforma svjesna energije, u ekonomičnom kontekstu renoviranja zgrada</t>
  </si>
  <si>
    <t>A679078.216</t>
  </si>
  <si>
    <t>H2020 - JTI-EuroHPC - MEEP - Eksperimentalna platforma</t>
  </si>
  <si>
    <t>A679078.219</t>
  </si>
  <si>
    <t>A679078.220</t>
  </si>
  <si>
    <t>H2020 – WIDESPREAD – Twinning AeRoTwin - Twinning koordinacijska akcija za širenje izvrsnosti i sudjelovanja u zračnoj robotici – AeRoTwin</t>
  </si>
  <si>
    <t>A679078.221</t>
  </si>
  <si>
    <t>H2020 - LCE - SGS CROSSBOW - CROSS BOARD Upravljanje promjenjivim obnovljivim izvorima energije i jedinicama za skladištenje omogućujući transnacionalno veletržnicu</t>
  </si>
  <si>
    <t>A679078.222</t>
  </si>
  <si>
    <t>H2020 - INFRAIA EUMarineRobots - Istraživačka infrastrukturna mreža u području pomorske robotike</t>
  </si>
  <si>
    <t>A679078.224</t>
  </si>
  <si>
    <t>ANETREC (611487-EPP-1-2019-1-SI-EPPJMO-NETWORK)</t>
  </si>
  <si>
    <t>A679078.227</t>
  </si>
  <si>
    <t>SESAR AISA - automatizaciju u upravljanju zračnim prometom</t>
  </si>
  <si>
    <t>A679078.228</t>
  </si>
  <si>
    <t>SESAR FMP MET - sektorska aplikacija s konvektivnim vremenskim informacijama za više izvora za položaj upravljanja protokom</t>
  </si>
  <si>
    <t>A679078.229</t>
  </si>
  <si>
    <t>SumBoost 2020 RIS Inovacija</t>
  </si>
  <si>
    <t>A679078.230</t>
  </si>
  <si>
    <t>MetForTC - Sljedive mjerne mogućnosti za praćenje rada termoparova</t>
  </si>
  <si>
    <t>A679078.232</t>
  </si>
  <si>
    <t>BLUE DEAL -  plava energija u mediteranskim obalnim područjima</t>
  </si>
  <si>
    <t>A679078.234</t>
  </si>
  <si>
    <t>SEEETD-Dijalog o tranziciji energije u jugoistočnoj Europi</t>
  </si>
  <si>
    <t>A679078.237</t>
  </si>
  <si>
    <t>Osiguranje električne energije u slučaju klimatskih ekstrema i prirodnih katastrofa</t>
  </si>
  <si>
    <t>A679078.240</t>
  </si>
  <si>
    <t>ARS MECHANICA za nove kompetencije</t>
  </si>
  <si>
    <t>A679078.242</t>
  </si>
  <si>
    <t>ELPID - platforma za e-učenje za inovativni razvoj proizvoda</t>
  </si>
  <si>
    <t>A679078.243</t>
  </si>
  <si>
    <t>OPORTO -Optimizacija održavanja sustava antikorozivne zaštite i zaštite protiv obraštanja ribarskih brodova</t>
  </si>
  <si>
    <t>A679078.244</t>
  </si>
  <si>
    <t>MORZ - Mreža organizacija ribara i znanstvenika</t>
  </si>
  <si>
    <t>A679078.245</t>
  </si>
  <si>
    <t>IN AQUA - Integracija visokog stupnja obnovljivih izvora energije u akvakulturna uzgajališta</t>
  </si>
  <si>
    <t>A679078.246</t>
  </si>
  <si>
    <t>APROPO- Autonomno Pomoćno RibarskO PlovilO</t>
  </si>
  <si>
    <t>A679078.247</t>
  </si>
  <si>
    <t>A679078.248</t>
  </si>
  <si>
    <t>Edukacijom o strukturnim i investicijskim fondovima do inovacija u poduzetništvu</t>
  </si>
  <si>
    <t>A679078.249</t>
  </si>
  <si>
    <t>ASAP-Autonomni sustav za pregled i predviđanje integriteta prometne infrastrukture</t>
  </si>
  <si>
    <t>A679078.250</t>
  </si>
  <si>
    <t>LoMI- internacionalizacijom preskačemo granice</t>
  </si>
  <si>
    <t>A679078.251</t>
  </si>
  <si>
    <t>Istraživanje i razvoj specijaliziranih multirotornih bespilotnih letjelica SPECDRON</t>
  </si>
  <si>
    <t>A679078.252</t>
  </si>
  <si>
    <t>Razvoj hibridnog skidera - HISKID</t>
  </si>
  <si>
    <t>A679078.253</t>
  </si>
  <si>
    <t>Primjena Hrvatskog kvalifikacijskog okvira u području biomedicinskog inženjerstva - HKO-BI</t>
  </si>
  <si>
    <t>A679078.254</t>
  </si>
  <si>
    <t>A679078.255</t>
  </si>
  <si>
    <t>Godina koja mijenja igre: Čehoslovačka 1968. i Europa</t>
  </si>
  <si>
    <t>A679078.256</t>
  </si>
  <si>
    <t>FOKUS - Prisilno raseljavanje i solidarnost zajednice domaćina izbjeglica</t>
  </si>
  <si>
    <t>A679078.263</t>
  </si>
  <si>
    <t>TRANSBOT -H2020</t>
  </si>
  <si>
    <t>A679078.264</t>
  </si>
  <si>
    <t>Potrošački angažman u obnovi zgrada i obnovi za klimatske akcije na terenu</t>
  </si>
  <si>
    <t>A679078.270</t>
  </si>
  <si>
    <t>Erasmus + EPL Europska licenca za propisivanje</t>
  </si>
  <si>
    <t>A679078.272</t>
  </si>
  <si>
    <t>HKO projekt Unapređenje postojećeg integriranog preddiplomskog i diplomskog studijskog programa Medicina</t>
  </si>
  <si>
    <t>A679078.273</t>
  </si>
  <si>
    <t>HKO projekt Promjena hrvatskog kvalifikacijskog okvira u području biomedicinskog inženjerstva HKO-BI</t>
  </si>
  <si>
    <t>A679078.274</t>
  </si>
  <si>
    <t>A679078.275</t>
  </si>
  <si>
    <t>Razvoj sustava za ispitivanje višefaznih strujanja i izgaranja s ciljem povećanja istraživačkih aktivnosti znanstvenog i poslovnog sektora</t>
  </si>
  <si>
    <t>A679078.277</t>
  </si>
  <si>
    <t>CEPIL- Europska komisija</t>
  </si>
  <si>
    <t>A679078.278</t>
  </si>
  <si>
    <t>CROSSJUSTICE- Europska komisja</t>
  </si>
  <si>
    <t>A679078.279</t>
  </si>
  <si>
    <t>JEAN MONNET</t>
  </si>
  <si>
    <t>A679078.281</t>
  </si>
  <si>
    <t>ERASMUS+  KA2 TIME</t>
  </si>
  <si>
    <t>A679078.283</t>
  </si>
  <si>
    <t>IRI- IMforFUTURE - aktivnosti istraživanja i razvoja</t>
  </si>
  <si>
    <t>A679078.284</t>
  </si>
  <si>
    <t>RESTORE - Procjena ostataka crvenog blata u regiji</t>
  </si>
  <si>
    <t>A679078.288</t>
  </si>
  <si>
    <t>ECOBIAS -  ekološko praćenje i procjenu vodenih bioloških ustanova</t>
  </si>
  <si>
    <t>A679078.289</t>
  </si>
  <si>
    <t>IRI- REMAKE - Razvoj efikasne metodologije za analizu konstrukcije plovnih objekata metodom konačnih elemenata</t>
  </si>
  <si>
    <t>A679078.290</t>
  </si>
  <si>
    <t>KLIMOD - Računalni model strujanja, poplavljivanja i širenja onečišćenja u rijekama i obalnim morskim područjima</t>
  </si>
  <si>
    <t>A679078.291</t>
  </si>
  <si>
    <t>ERASMUS + KA2 PROMISE - Obrazovanje zasnovano na upitima za personaliziranu medicinu</t>
  </si>
  <si>
    <t>A679078.292</t>
  </si>
  <si>
    <t>MOBI-US - Prijevod programa na engleski za suradnju s drugim fakultetima u Europi s istim programima</t>
  </si>
  <si>
    <t>A679078.293</t>
  </si>
  <si>
    <t>RM@Schools-ESEE - Povezivanje obrazovnih ustanova u ESEE regiji s industrijom</t>
  </si>
  <si>
    <t>A679078.294</t>
  </si>
  <si>
    <t>RIS obrazovanje i poduzetništvo</t>
  </si>
  <si>
    <t>A679078.297</t>
  </si>
  <si>
    <t>UNICEF - Poboljšanje inkluzivnosti početnog obrazovanja učitelja za obrazovanje i njegu u ranom djetinjstvu</t>
  </si>
  <si>
    <t>A679078.300</t>
  </si>
  <si>
    <t>Erasmus + dijalog u obrazovanju odraslih (DIA)</t>
  </si>
  <si>
    <t>A679078.301</t>
  </si>
  <si>
    <t>INTERREG Central Europe Store4HUC- Integracija i napredno gospodarenje sustavima za pohranu energije na povijesnim lokalitetima u gradovima</t>
  </si>
  <si>
    <t>A679078.302</t>
  </si>
  <si>
    <t>EERR-IRI-II RI2MOFA - Razvoj inteligentne interaktivne modularne fasade</t>
  </si>
  <si>
    <t>A679078.303</t>
  </si>
  <si>
    <t>INTERREG-DUNAV DanuP-2-Gas-DanuP-2-Gas: Inovativni model za potporu sigurnosti i diversifikaciju u dunavskoj regiji kombiniranjem energije iz biomase s viskovima obnovljive energije</t>
  </si>
  <si>
    <t>A679078.304</t>
  </si>
  <si>
    <t>INTERREG-IT-HR InnovaMare- Plava tehnologija - razvijanje inovativnih tehnologija za održivosti Jadranskog mora</t>
  </si>
  <si>
    <t>A679078.311</t>
  </si>
  <si>
    <t>EFRR-IR-II CEGlog- Istraživanje i razvoj jedinstvenog sustava za logističku i transportnu optimizaciju</t>
  </si>
  <si>
    <t>A679078.312</t>
  </si>
  <si>
    <t>EFFRR-CEKOM-SUS- Centar kompetencija za kibernetičku sigurnost upravljačkih sustava</t>
  </si>
  <si>
    <t>A679078.316</t>
  </si>
  <si>
    <t>EFRR-IR-II ENEDAT- Razvoj pametnog modularnog sustava upravljanja pogonom dizala za povećanje energetske učinkovitosti zgrade</t>
  </si>
  <si>
    <t>A679078.326</t>
  </si>
  <si>
    <t>EFRR-IR-II SMAGRILOS- Sustav za optimizaciju gubitaka u naprednim mrežama</t>
  </si>
  <si>
    <t>A679078.327</t>
  </si>
  <si>
    <t>EFRR-IR-II SOC4- Platforma za nadzor ugroza u heterogenim mrežnim okruženjima</t>
  </si>
  <si>
    <t>A679078.328</t>
  </si>
  <si>
    <t>EFRR-IR-II SUPELEK- Sustav za upravljanje potrošnjom električne energije u kućanstvima</t>
  </si>
  <si>
    <t>A679078.329</t>
  </si>
  <si>
    <t>EFRR-IR-II Agrivi Smart- povećanje produktivnosti uzgoja krumpira uz pomoć algoritma strojnog učenja</t>
  </si>
  <si>
    <t>A679078.330</t>
  </si>
  <si>
    <t>EFRR-IR-II bigEVdata- IT rješenja analitike velikih skupova podataka emobilnosti</t>
  </si>
  <si>
    <t>A679078.331</t>
  </si>
  <si>
    <t>EFRR-IR-II CCS- Simulator sukoba</t>
  </si>
  <si>
    <t>A679078.332</t>
  </si>
  <si>
    <t>EFRR-IR-II CloudSec- Sigurnost računarstva u oblaku prilikom korištenja mobilnih aplikacija</t>
  </si>
  <si>
    <t>A679078.333</t>
  </si>
  <si>
    <t>EFRR-IR-II DFDM- Istraživanje i razvoj sustava za prepoznavanje umora i distrakcije vozača</t>
  </si>
  <si>
    <t>A679078.334</t>
  </si>
  <si>
    <t>EFRR-IR EKORAS24- Ekološki prihvatljiva rastavna sklopka 24kV za napredne mreže</t>
  </si>
  <si>
    <t>A679078.335</t>
  </si>
  <si>
    <t>EFRR-IRI Geolux- 4D akustična kamera</t>
  </si>
  <si>
    <t>A679078.336</t>
  </si>
  <si>
    <t>EFRR-IRI HSG - Helm Smart Grid</t>
  </si>
  <si>
    <t>A679078.337</t>
  </si>
  <si>
    <t>EFRR-IRI KONPRO 2 - Razvoj nove generacije uređaja numeričke zaštite</t>
  </si>
  <si>
    <t>A679078.338</t>
  </si>
  <si>
    <t>EFRR- IRI KONTRAC - Razvoj pretvarača glavnog pogona tramvaja sa superkondezatorskim modulom</t>
  </si>
  <si>
    <t>A679078.339</t>
  </si>
  <si>
    <t>EFRR- IRI Mareton - Razvoj nove generacije industrijskih modularnih, redundantnih, višeizlaznih sustava neprekidnog napajanja istosmjernim i izmjeničnim naponima</t>
  </si>
  <si>
    <t>A679078.340</t>
  </si>
  <si>
    <t>EFRR- IRI MAS- Razvoj multifunkcionalnog antiterorističkog sustava</t>
  </si>
  <si>
    <t>A679078.341</t>
  </si>
  <si>
    <t>EFRR- IRI Omega GS- Razvoj otvorene pametne mreže energetski učinkovite javne LED rasvjete</t>
  </si>
  <si>
    <t>A679078.342</t>
  </si>
  <si>
    <t>EFRR- IRI OperOSS- Istraživanja i razvoj naprednog sustava za upravljanje pametnim elektroenergetskim i komunikacijskim mrežama</t>
  </si>
  <si>
    <t>A679078.343</t>
  </si>
  <si>
    <t>EFRR- IRI PC-ATE-Buildings- Razvoj sustava prediktivnog upravljanja i automatskog trovanja energijom u zgradi</t>
  </si>
  <si>
    <t>A679078.344</t>
  </si>
  <si>
    <t>EFRR- IRI SMART UTX: Pametni modularni sustav za ultrazvučnu dijagnostiku u ekstremnim uvjetima</t>
  </si>
  <si>
    <t>A679078.345</t>
  </si>
  <si>
    <t>ERASMUS + Projekt: SC4H Creating mehanisam for continous implementation of  the sports club for health guidelines in EU</t>
  </si>
  <si>
    <t>A679078.346</t>
  </si>
  <si>
    <t>ERASMUS + Projekt: SC4H Network</t>
  </si>
  <si>
    <t>A679078.347</t>
  </si>
  <si>
    <t>ERASMUS+mobilnost osoblja zmeđu programskih i partnerskih zemalja u svrhu podučavanja KA 107</t>
  </si>
  <si>
    <t>A679078.348</t>
  </si>
  <si>
    <t>SESAR-FPM</t>
  </si>
  <si>
    <t>A679078.349</t>
  </si>
  <si>
    <t>SABRINA</t>
  </si>
  <si>
    <t>A679078.350</t>
  </si>
  <si>
    <t>SLAIN</t>
  </si>
  <si>
    <t>A679078.351</t>
  </si>
  <si>
    <t>SumBoost</t>
  </si>
  <si>
    <t>A679078.352</t>
  </si>
  <si>
    <t>CA16227-2 INVESTIGATION AND MATEMATICAL ANALYSIS OF AVANT-GARED DISEASE CONTROL VIA MOSQUITO NANO TECH REPELLENTS</t>
  </si>
  <si>
    <t>A679078.353</t>
  </si>
  <si>
    <t>Modernizacija infrastrukture Znanstveno-istraživačkog centra za tekstil (MI-TSRC) KK.01.1.1.02.0024</t>
  </si>
  <si>
    <t>A679078.354</t>
  </si>
  <si>
    <t>ERASMUS + K2, 1.1.2020.-31.12.2022., 612248-EPP-1-2019-BG-EPPKA2-KA, ICT IN TEXTILE AND CLOTHING HIGHER EDUCATION I BUSINESS</t>
  </si>
  <si>
    <t>A679078.355</t>
  </si>
  <si>
    <t>ERASMUS+ Education Curricula Development on the Collaborative Economy in Europe COLECO (2019-1-UK01-KA201-062118)</t>
  </si>
  <si>
    <t>A679078.357</t>
  </si>
  <si>
    <t>A679078.359</t>
  </si>
  <si>
    <t>KALPROTEKTIN (SVETI DUH)</t>
  </si>
  <si>
    <t>A679078.360</t>
  </si>
  <si>
    <t>SIR JE IN (AGRONOMSKI FAKULTET)</t>
  </si>
  <si>
    <t>A679078.361</t>
  </si>
  <si>
    <t>HKO akademija u hodu</t>
  </si>
  <si>
    <t>A679078.362</t>
  </si>
  <si>
    <t>HKO FIZKO- Sveučilište u Rijeci</t>
  </si>
  <si>
    <t>A679078.364</t>
  </si>
  <si>
    <t>IBD-BIOM - Diagnostic and prognostic biomarkers for inflammatory bowel disease - orig br ug: GA-305479</t>
  </si>
  <si>
    <t>A679078.366</t>
  </si>
  <si>
    <t>KLIMA-4HR</t>
  </si>
  <si>
    <t>A679078.367</t>
  </si>
  <si>
    <t>COST CA 18232- potpora</t>
  </si>
  <si>
    <t>A679078.368</t>
  </si>
  <si>
    <t>Flora Croatica</t>
  </si>
  <si>
    <t>A679078.369</t>
  </si>
  <si>
    <t>Obzor 2020. ERASE_GBV Education and Raising Awareness in Schools to Prevent and Encounter Gender-Based Violence: Developing and implementing a training programme for teachers and other professionals at school</t>
  </si>
  <si>
    <t>A679078.370</t>
  </si>
  <si>
    <t>CEF MARCELL Multilingual Resources for CEF.AT in the legal domain</t>
  </si>
  <si>
    <t>A679078.371</t>
  </si>
  <si>
    <t>CEF PRINCIPLE Providing Resources in Irish, Norwegian, Croatian and Icelandic for Purposes of Language Engineering</t>
  </si>
  <si>
    <t>A679078.372</t>
  </si>
  <si>
    <t>CEF Translation Automation Services for EU ouncil Presidency</t>
  </si>
  <si>
    <t>A679078.374</t>
  </si>
  <si>
    <t>Erasmus+, aktivnost Strateško partnerstvo HERISTEM - STEM in Heritage Sciences</t>
  </si>
  <si>
    <t>A679078.375</t>
  </si>
  <si>
    <t>Erasmus + Reforming Foreigne Languages in Academia in Montenegro - ReFALME</t>
  </si>
  <si>
    <t>A679078.376</t>
  </si>
  <si>
    <t>12-HERA-JRP-CE-FP-091 projekt ENTRAS Encounters and Transformationa in Iron Age Europe</t>
  </si>
  <si>
    <t>A679078.377</t>
  </si>
  <si>
    <t>Obzor 2020 Accelerate co-creation by setting up a multi -actor platform for impact from Social Sciences and Humanities ACCOMPLISSH</t>
  </si>
  <si>
    <t>A679078.378</t>
  </si>
  <si>
    <t>HRZZ Golobalni humanizmi:Novi pogledi na Srednji Vijek</t>
  </si>
  <si>
    <t>A679078.379</t>
  </si>
  <si>
    <t>E-rudito: Napredni online obrazovni sustav za pametnu specijalizaciju i poslove budućnosti</t>
  </si>
  <si>
    <t>A679078.380</t>
  </si>
  <si>
    <t>Cost 2020 Kišiček</t>
  </si>
  <si>
    <t>A679078.381</t>
  </si>
  <si>
    <t>SHARED Čorkalo Biruški Dinka</t>
  </si>
  <si>
    <t>A679078.382</t>
  </si>
  <si>
    <t>HKO Zadar</t>
  </si>
  <si>
    <t>A679078.383</t>
  </si>
  <si>
    <t>TODO-TWINING OPEN DANA</t>
  </si>
  <si>
    <t>A679078.384</t>
  </si>
  <si>
    <t>SPIDER ERASMUS+STRATEGIC PARTNERSHIP</t>
  </si>
  <si>
    <t>A679078.385</t>
  </si>
  <si>
    <t>ERASMUS+SDI AND EO EDUCATION AND TRAINING FOR NORTH AFRICA(SEED4NA)</t>
  </si>
  <si>
    <t>A679078.386</t>
  </si>
  <si>
    <t>GEOBIZ-ERASMUS+Ka2 IZGRADNJA KAPACITETA U PODRUČJU VISOKOG OBRAZOVANJA</t>
  </si>
  <si>
    <t>A679078.387</t>
  </si>
  <si>
    <t>A679078.388</t>
  </si>
  <si>
    <t>A679078.389</t>
  </si>
  <si>
    <t>HIDROLAB</t>
  </si>
  <si>
    <t>A679078.390</t>
  </si>
  <si>
    <t>3SMART-	Pametna zgrada -- pametna mreža -- pametni grad"</t>
  </si>
  <si>
    <t>A679078.391</t>
  </si>
  <si>
    <t>ADRIATIC - Unaprjeđenje sposobnosti interakcije ronilac-robot</t>
  </si>
  <si>
    <t>A679078.392</t>
  </si>
  <si>
    <t>AEROWIND-Autonomna inspekcija vjetroelektrana primjenom bespilotnih letjelica</t>
  </si>
  <si>
    <t>A679078.393</t>
  </si>
  <si>
    <t>AIDEFEND-Sustav umjetne inteligencije za autonomni nadzor i upravljanje sigurnosti cloud okruženja - AI DFENDER</t>
  </si>
  <si>
    <t>A679078.394</t>
  </si>
  <si>
    <t>AIPD2 - Digitalna platforma za zaštitu privatnosti i sprječavanje zlouporaba upravljanjem životnim ciklusom osobnih podataka</t>
  </si>
  <si>
    <t>A679078.395</t>
  </si>
  <si>
    <t>ASAP - Autonomni sustav za pregled i predviđanje integriteta prometne infrastrukture"</t>
  </si>
  <si>
    <t>A679078.396</t>
  </si>
  <si>
    <t>A-UNIT - Istraživanje i razvoj napredne jedinice za autonomno upravljanje mobilnim vozilima u logistici</t>
  </si>
  <si>
    <t>A679078.397</t>
  </si>
  <si>
    <t>AWAKE - Ultra low power wake-up interfaces for autonomous robotic sensor networks in sea/subsea environments</t>
  </si>
  <si>
    <t>A679078.398</t>
  </si>
  <si>
    <t>CADDY-Cognitive autonomous diving buddy</t>
  </si>
  <si>
    <t>A679078.400</t>
  </si>
  <si>
    <t>CASHPRED-Predviđanje vremena i obrazaca ponašanja novčanih tokova u međunarodnim bankovnim računima</t>
  </si>
  <si>
    <t>A679078.401</t>
  </si>
  <si>
    <t>CEGLOG - Istraživanje i razvoj jedinstvenog sustava za logističku i transportnu optimizaciju - Collaborative Elastic and Green Logistics - CEGLog</t>
  </si>
  <si>
    <t>A679078.402</t>
  </si>
  <si>
    <t>CEKOMSUS -Centar kompetencija za kibernetičku sigurnost upravljačkih sustava</t>
  </si>
  <si>
    <t>A679078.403</t>
  </si>
  <si>
    <t>CE-PEP-Razvoj inovativnog polifaznog elektromotornog pogona - PEP</t>
  </si>
  <si>
    <t>A679078.404</t>
  </si>
  <si>
    <t>CMETA-Analysis and design of curved metamaterial structures"</t>
  </si>
  <si>
    <t>A679078.406</t>
  </si>
  <si>
    <t>COST11-04-Slučajno mrežno kodiranje i dizajni nad GF(q)"</t>
  </si>
  <si>
    <t>A679078.407</t>
  </si>
  <si>
    <t>CUVME2 - Kooperativna bespilotna vozila u pomorskom okruženju: Eksperimenti na moru 2</t>
  </si>
  <si>
    <t>A679078.408</t>
  </si>
  <si>
    <t>CYBERAUT - Inovativno rješenje za upravljanje kibernetičkom sigurnosti industrijskih sustava automatizacije postrojenja i procesa</t>
  </si>
  <si>
    <t>A679078.409</t>
  </si>
  <si>
    <t>DIG-Digitalni mjeriteljski lanac sljedivosti za izmjenični napon i struju</t>
  </si>
  <si>
    <t>A679078.410</t>
  </si>
  <si>
    <t>DIGIT- Dig IT - Izrada standarda zanimanja i standarda kvalifikacija u djelatnostima računarstva</t>
  </si>
  <si>
    <t>A679078.411</t>
  </si>
  <si>
    <t>DJUREK-IRI2018-Povećanje razvoja novih proizvoda i usluga koji proizilaze iz aktivnosti istraživanja i razvoja</t>
  </si>
  <si>
    <t>A679078.412</t>
  </si>
  <si>
    <t>DRUNE - Razvoj uređaja za prijenos video signala ultra niske latencije</t>
  </si>
  <si>
    <t>A679078.413</t>
  </si>
  <si>
    <t>DUV-NRKBE - Razvoj daljinski upravljanog vozila za djelovanje u ekstremnim NRKBE uvjetima</t>
  </si>
  <si>
    <t>A679078.415</t>
  </si>
  <si>
    <t>ENDORSE-Efikasno brusenje robotskim sustavom potpomognuto HORSE okruženjem</t>
  </si>
  <si>
    <t>A679078.416</t>
  </si>
  <si>
    <t>ENEDAT - Razvoj sustava za optimizaciju potrošnje električne energije u podatkovnim centrima</t>
  </si>
  <si>
    <t>A679078.418</t>
  </si>
  <si>
    <t>EUMR-Istraživačka infrastrukturna mreža u području pomorske robotike</t>
  </si>
  <si>
    <t>A679078.419</t>
  </si>
  <si>
    <t>FARCROSS-Omogućavanje regionalne trgovine/razmjene električne energije kroz inovacije</t>
  </si>
  <si>
    <t>A679078.420</t>
  </si>
  <si>
    <t>FERRZBZ - FER rješenja za bolju zajednicu</t>
  </si>
  <si>
    <t>A679078.421</t>
  </si>
  <si>
    <t>A679078.422</t>
  </si>
  <si>
    <t>FLEXIGRID-Interoperabilna rješenja za holističku implementaciju usluga fleksibilnosti u distribucijskoj mreži</t>
  </si>
  <si>
    <t>A679078.423</t>
  </si>
  <si>
    <t>GEO3EN-	Europska obrazovna mreža za geotermalnu energiju</t>
  </si>
  <si>
    <t>A679078.424</t>
  </si>
  <si>
    <t>GRCI-H2020 - ICCS Grčka</t>
  </si>
  <si>
    <t>A679078.425</t>
  </si>
  <si>
    <t>GREYP-IRI-Rzvoj Greyp platforme za mikromobilnost - GMP</t>
  </si>
  <si>
    <t>A679078.426</t>
  </si>
  <si>
    <t>GY30-OH - Pretkomercijalni razvoj inovativnog nagibno-sklopivog vozila na električni pogon</t>
  </si>
  <si>
    <t>A679078.427</t>
  </si>
  <si>
    <t>H2020-MZO-Poticanje prijava na EU projekte za znanstvenika čije su prijave EU projekata prošle prag, ali nisu financirane</t>
  </si>
  <si>
    <t>A679078.428</t>
  </si>
  <si>
    <t>HELB-Sustav za optimizaciju gubitaka u naprednim mrežama</t>
  </si>
  <si>
    <t>A679078.429</t>
  </si>
  <si>
    <t>HKO-ELE - Primjena Hrvatskog kvalifikacijskog okvira za sveučilišne studijske programe u području elektrotehnike</t>
  </si>
  <si>
    <t>A679078.430</t>
  </si>
  <si>
    <t>IAC-Tečaj industrijske akustike o buci, utjecaju buke na ljude i buci okoliša</t>
  </si>
  <si>
    <t>A679078.431</t>
  </si>
  <si>
    <t>IAFS - Razvoj integriranog sustava za zaštitu od kibernetičkih prijevara</t>
  </si>
  <si>
    <t>A679078.432</t>
  </si>
  <si>
    <t>IDEAS-Uključiv nadzor i istraživanje podatkovnih centara</t>
  </si>
  <si>
    <t>A679078.433</t>
  </si>
  <si>
    <t>IMMERSAFE-Uronjene vizualne tehnologije za sigurnosno kritične aplikacije</t>
  </si>
  <si>
    <t>A679078.434</t>
  </si>
  <si>
    <t>INNOSOC-Innovative ICT Solutions for the Societal Challenges</t>
  </si>
  <si>
    <t>A679078.435</t>
  </si>
  <si>
    <t>INTIS-Punionica električnih vozila s integriranim baterijskim spremnikom</t>
  </si>
  <si>
    <t>A679078.436</t>
  </si>
  <si>
    <t>IRES-8-Omogućavanje znanstvenih i inovacijskih partnerstava u području obnovljivih izvora energije, energetske učinkovitosti i održivih energetskih rješenja za gradove</t>
  </si>
  <si>
    <t>A679078.437</t>
  </si>
  <si>
    <t>IRI2-OIE - Integrirano rješenje za upravljanje imovinom i podršku investicijskim procesima projektiranja, planiranja i provedbe izgradnje obnovljivih izvora energije</t>
  </si>
  <si>
    <t>A679078.438</t>
  </si>
  <si>
    <t>IRI-RPA-Razvoj potopljenog agregata za male hidroelektrane s niskim padom vode</t>
  </si>
  <si>
    <t>A679078.439</t>
  </si>
  <si>
    <t>JUMPER-Bio-inspired Synchronous Jumping Marine Sensor Networks</t>
  </si>
  <si>
    <t>A679078.440</t>
  </si>
  <si>
    <t>KINACIF13-Prijenos signala ljudskim tijelom kao ključna tehnologija za internet stvari u zdravstvenim aplikacijama</t>
  </si>
  <si>
    <t>A679078.441</t>
  </si>
  <si>
    <t>LAMCAB - Razvoj tehnologije povezivanja komponenti upravljačkih električnih ormara upotrebom laminiranih vodiča</t>
  </si>
  <si>
    <t>A679078.442</t>
  </si>
  <si>
    <t>MAGEF-Tehnologija električnih strojeva s trajnim magnetima za povećanje energetske učinkovitosti u električnoj vuči i brodskoj propulziji</t>
  </si>
  <si>
    <t>A679078.443</t>
  </si>
  <si>
    <t>MARI-SENSE-Pomorski kognitivni sustav za potporu odlučivanju</t>
  </si>
  <si>
    <t>A679078.444</t>
  </si>
  <si>
    <t>MBZIRC - The Mohamed Bin Zayed medjunarodno natjecanje iz robotike</t>
  </si>
  <si>
    <t>A679078.445</t>
  </si>
  <si>
    <t>MERIA - Matematičko obrazovanje - značajno, zanimljivo i primjenjivo</t>
  </si>
  <si>
    <t>A679078.446</t>
  </si>
  <si>
    <t>METASHAPE-Napredni ručni detektori metala s mogućnošću diskriminacije oblika mete za uporabu u humanitarnom razminiranju</t>
  </si>
  <si>
    <t>A679078.447</t>
  </si>
  <si>
    <t>MHMP - Višenamjenske platforme za praćenje zdravlja</t>
  </si>
  <si>
    <t>A679078.448</t>
  </si>
  <si>
    <t>MISW-Mitigation of space weather threats to GNSS services</t>
  </si>
  <si>
    <t>A679078.449</t>
  </si>
  <si>
    <t>MORUS-Unmanned system for maritime security and environmental monitoring</t>
  </si>
  <si>
    <t>A679078.450</t>
  </si>
  <si>
    <t>MUNIVO - Razvoj MUltifunkcionalnog NIskopodnog VOzila</t>
  </si>
  <si>
    <t>A679078.451</t>
  </si>
  <si>
    <t>NOFSLON-	Non-Foster Source-load Networks and Metasurfaces</t>
  </si>
  <si>
    <t>A679078.452</t>
  </si>
  <si>
    <t>NOFTUNE - Nefosterovske mreže za podesive i šrokopojasne radiofrekvencjske uređaje</t>
  </si>
  <si>
    <t>A679078.453</t>
  </si>
  <si>
    <t>OKTUKOM-Osiguravanje kvalitete telekomunikacijskih usluga korištenjem mehanizma kibernetičke sigurnosti</t>
  </si>
  <si>
    <t>A679078.454</t>
  </si>
  <si>
    <t>OPENLOT-Open Source blueprint for large scale self-organizing cloud environments for IoT applications</t>
  </si>
  <si>
    <t>A679078.455</t>
  </si>
  <si>
    <t>PAPABUILD-Napredne akustičke i psihoakustičke dijagnostičke metode kao temelj inovativnog dizajna u građevinskoj akustici</t>
  </si>
  <si>
    <t>A679078.456</t>
  </si>
  <si>
    <t>PCC - Sustav za nadzor i kontrolu usklađenosti distribuiranih procesa u realnom vremenu, otkrivanje anomalija, rano upozoravanje i forenzičku analizu transakcija</t>
  </si>
  <si>
    <t>A679078.457</t>
  </si>
  <si>
    <t>PINOVA - Razvoj agrometeorološke platforme i mreže IoT uređaja tvrtke Pinova d.o.o.</t>
  </si>
  <si>
    <t>A679078.459</t>
  </si>
  <si>
    <t>REWAISE-Prilagodljive inovacije u ciklusu kruženja vode za pametnu ekonomiju</t>
  </si>
  <si>
    <t>A679078.460</t>
  </si>
  <si>
    <t>ROBOCOM-Ponovno promišljanje robotike za robotskog kompanjona budućnosti</t>
  </si>
  <si>
    <t>A679078.461</t>
  </si>
  <si>
    <t>ROBOGIRLS - Osnaživanje djevojaka u STEAM-u kroz robotiku i kodiranje</t>
  </si>
  <si>
    <t>A679078.462</t>
  </si>
  <si>
    <t>ROB-ROBUst mixed signal design methodologies for Smart Power ICs - ROBUSPIC</t>
  </si>
  <si>
    <t>A679078.463</t>
  </si>
  <si>
    <t>ROTOTEMP - Nova generacija telemetrijske tehnologije za mjerenje na rotacijskim komponentama spojke</t>
  </si>
  <si>
    <t>A679078.464</t>
  </si>
  <si>
    <t>SAFELOG-Sigurna interakcija ljudi i robota u logističkim primjenama za visoko fleksibilna skladišta</t>
  </si>
  <si>
    <t>A679078.465</t>
  </si>
  <si>
    <t>SARI - Sustav za automatsko raspoznavanje, identifikaciju te precizno mjerenje duljine plovila</t>
  </si>
  <si>
    <t>A679078.466</t>
  </si>
  <si>
    <t>SENFUS-Fuzija senzora</t>
  </si>
  <si>
    <t>A679078.467</t>
  </si>
  <si>
    <t>SHVET-Pametni pristup razvoju strukovnih vještina za visokoobrazovanu i mobilnu radnu snagu</t>
  </si>
  <si>
    <t>A679078.468</t>
  </si>
  <si>
    <t>SMARTSOC-Edukacija budućih IKT stručnjaka na temelju potreba pametnog društva (SmartSoc)</t>
  </si>
  <si>
    <t>A679078.469</t>
  </si>
  <si>
    <t>SPRAY-Razvoj sustava za ispitivanje višefaznih strujanja i izgaranja s ciljem povećanja istraživačkih aktivnosti znanstvenog i poslovnog sektora</t>
  </si>
  <si>
    <t>A679078.470</t>
  </si>
  <si>
    <t>STRIDE-Energetsko planiranje integracijom koncepata pametne mreže u Dunavskoj regiji</t>
  </si>
  <si>
    <t>A679078.471</t>
  </si>
  <si>
    <t>TEAMSOC21 - The ICT Engineer of the 21st Century: Mastering Technical Competencies, Management Skills, and Societal Responsibilities</t>
  </si>
  <si>
    <t>A679078.472</t>
  </si>
  <si>
    <t>TETRAMAX-TEchnology TRAnsfer via Multinational Application eXperiments</t>
  </si>
  <si>
    <t>A679078.473</t>
  </si>
  <si>
    <t>UGRIP - microGRId Positioning</t>
  </si>
  <si>
    <t>A679078.474</t>
  </si>
  <si>
    <t>V3M - Varijacijske metode u modeliranju materijala</t>
  </si>
  <si>
    <t>A679078.475</t>
  </si>
  <si>
    <t>VERIFY-New methods for verification of security and privacy mechanisms in e-commerce and e-government systems</t>
  </si>
  <si>
    <t>A679078.476</t>
  </si>
  <si>
    <t>A679078.477</t>
  </si>
  <si>
    <t>VHEASTR-Znanstvenoistraživačka aktivnost hrvatske grupe u kolaboracijama MAGIC I CTA</t>
  </si>
  <si>
    <t>A679078.479</t>
  </si>
  <si>
    <t>WALL-eWall for Active Long Living</t>
  </si>
  <si>
    <t>A679078.480</t>
  </si>
  <si>
    <t>PHOENIX People for tHe eurOpean bioENergy Mix</t>
  </si>
  <si>
    <t>A679078.481</t>
  </si>
  <si>
    <t>A679078.482</t>
  </si>
  <si>
    <t>Better future of healthy ageing 2020.</t>
  </si>
  <si>
    <t>A679078.483</t>
  </si>
  <si>
    <t>Nova generacija Eurocod 5</t>
  </si>
  <si>
    <t>A679078.484</t>
  </si>
  <si>
    <t>SBRIPLUS</t>
  </si>
  <si>
    <t>A679078.486</t>
  </si>
  <si>
    <t>H2020 INCEPTION</t>
  </si>
  <si>
    <t>A679078.487</t>
  </si>
  <si>
    <t>Erasmus+ Programme 2014-2020, Agreement no.2016-1-TR01-KA203-034710</t>
  </si>
  <si>
    <t>A679078.489</t>
  </si>
  <si>
    <t>Erasmus+: Healthy Urban Environment: Developing higer education in Architecture and Construction in Bosnia and Herzegovina (2018-2480/001-001)</t>
  </si>
  <si>
    <t>A679078.491</t>
  </si>
  <si>
    <t>Znanost spaja ljude (SCOPE - Science Connecting people)</t>
  </si>
  <si>
    <t>A679078.492</t>
  </si>
  <si>
    <t>ERASMUS+ KA2 Strateška partnerstva -projekt: CURTING IN CONTEKST  (2019-1-SE01-KA203-060500)</t>
  </si>
  <si>
    <t>A679078.493</t>
  </si>
  <si>
    <t>FIGHTER</t>
  </si>
  <si>
    <t>A679078.494</t>
  </si>
  <si>
    <t>TODO</t>
  </si>
  <si>
    <t>A679078.495</t>
  </si>
  <si>
    <t>EIO-LAPD</t>
  </si>
  <si>
    <t>A679078.497</t>
  </si>
  <si>
    <t>A679078.498</t>
  </si>
  <si>
    <t>EUROGRADUATE</t>
  </si>
  <si>
    <t>A679078.500</t>
  </si>
  <si>
    <t>JEAN MONNET MODULE</t>
  </si>
  <si>
    <t>A679078.501</t>
  </si>
  <si>
    <t>THIRD SEKTOR IMPACT</t>
  </si>
  <si>
    <t>A679078.502</t>
  </si>
  <si>
    <t>BALKAN HOMICIDE STUDY</t>
  </si>
  <si>
    <t>A679078.504</t>
  </si>
  <si>
    <t>Jačanje znanstveno-istraživačkih I inovacijskih kapaciteta Farmaceutsko-biokemijskog fakulteta Sveučilišta u Zagrebu (FarmInova)</t>
  </si>
  <si>
    <t>A679078.505</t>
  </si>
  <si>
    <t>Primjena HKO-a u unaprjeđenju studijskih programa u području farmacije i medicinske biokemije (PharmaMedQ)</t>
  </si>
  <si>
    <t>A679078.506</t>
  </si>
  <si>
    <t>Razvoj integriranog preddiplomskog i diplomskog studija Farmacije na engleskom jeziku (Pharma5.0)</t>
  </si>
  <si>
    <t>A679078.507</t>
  </si>
  <si>
    <t>Personalized Medicine Inquiry-Based Education (PROMISE) Grant agreement: br. 2019-1-HR01-KA203-061010- </t>
  </si>
  <si>
    <t>A679078.509</t>
  </si>
  <si>
    <t>Utjecaj glikozilacije transferina na vezivanje željeza - GlyTransFer</t>
  </si>
  <si>
    <t>A679078.513</t>
  </si>
  <si>
    <t>OBZOR2020- Legumes in biodiversity based farming systems in Mediterranean basin</t>
  </si>
  <si>
    <t>A679078.514</t>
  </si>
  <si>
    <t>ERASMUS Transnational Quality Education for Organic Food Saftey- SAFE Orgfood</t>
  </si>
  <si>
    <t>A679078.515</t>
  </si>
  <si>
    <t>Napredni sustav motrenja agroekosustava u riziku od zaslanjivanja i onečišćenja</t>
  </si>
  <si>
    <t>A679078.517</t>
  </si>
  <si>
    <t>Dizajn naprednih biokompozita iz energetski održivih izvora- BIOKOMPOZITI</t>
  </si>
  <si>
    <t>A679078.518</t>
  </si>
  <si>
    <t>Proizvodnja, hrane, biokompozita i biogoriva iz žitarica u kružnom biogospodarstvu</t>
  </si>
  <si>
    <t>A679078.519</t>
  </si>
  <si>
    <t>ERASMUS Trainers for plant protection in organic farming- TOPPlant</t>
  </si>
  <si>
    <t>A679078.520</t>
  </si>
  <si>
    <t>Potencijal rizosfernog mikrobioma u prilagodbi poljoprivrede klimatskim promjenama - PERSPIRE</t>
  </si>
  <si>
    <t>A679078.521</t>
  </si>
  <si>
    <t>ERASMUS Learning Landscapes- LELA</t>
  </si>
  <si>
    <t>A679078.522</t>
  </si>
  <si>
    <t>ERASMUS Capacity building in higher education</t>
  </si>
  <si>
    <t>A679078.523</t>
  </si>
  <si>
    <t>A679078.524</t>
  </si>
  <si>
    <t>A679078.525</t>
  </si>
  <si>
    <t>A679078.528</t>
  </si>
  <si>
    <t>ICSI Interreg</t>
  </si>
  <si>
    <t>A679078.529</t>
  </si>
  <si>
    <t>A679078.530</t>
  </si>
  <si>
    <t>A679078.531</t>
  </si>
  <si>
    <t>DRYvER- Securing biodiversity- HORIZON 2020</t>
  </si>
  <si>
    <t>A679078.532</t>
  </si>
  <si>
    <t>"OPSVIO- Ortho-positronium decay and the search for CP and CPT violation in leptonic secto"</t>
  </si>
  <si>
    <t>A679078.533</t>
  </si>
  <si>
    <t>Klima- 4HR- Klimatska ranjivost Hrvatske i mogućnosti prilagodbe urbanih i prirodnih okoliša</t>
  </si>
  <si>
    <t>A679078.537</t>
  </si>
  <si>
    <t>Klimatske promjene  - Agrobioraznolikost</t>
  </si>
  <si>
    <t>A679078.538</t>
  </si>
  <si>
    <t>Jednoslojni polarimetar gama zračenja za primjene u medicinskom oslikavanju i za temeljna istraživanja u fizici</t>
  </si>
  <si>
    <t>A679078.539</t>
  </si>
  <si>
    <t>HKO: Inoviranje programa učiteljskih i odgojiteljskih studija primjenom HKO-a</t>
  </si>
  <si>
    <t>A679078.540</t>
  </si>
  <si>
    <t>ERASMUS Coherence in European Teacher Education: Creating transnational communities of practice through virtual scenarios</t>
  </si>
  <si>
    <t>A679078.542</t>
  </si>
  <si>
    <t>Erasmus+ Projekt:SKY EASY</t>
  </si>
  <si>
    <t>A679078.543</t>
  </si>
  <si>
    <t>Erasmus FIT BACK</t>
  </si>
  <si>
    <t>A679078.544</t>
  </si>
  <si>
    <t>ZACJEL - Zaštita cjelovitosti konstrukcija u energetici i transportu</t>
  </si>
  <si>
    <t>A679078.545</t>
  </si>
  <si>
    <t>PERUN - Enabling Inductive Metal Characterisation in Non Cooperative Soils</t>
  </si>
  <si>
    <t>A679078.546</t>
  </si>
  <si>
    <t>AGROEKO - Napredni sustav motrenja agroekosustava u riziku od zaslanjivanja i onečišćenja</t>
  </si>
  <si>
    <t>A679078.548</t>
  </si>
  <si>
    <t>ALTII - Aktivno učenje kroz poboljšanu interaktivnost</t>
  </si>
  <si>
    <t>A679078.549</t>
  </si>
  <si>
    <t>ASSISI - Zajednice životinja i robota koje se samo-organiziraju i integriraju putem socijalne interakcije</t>
  </si>
  <si>
    <t>A679078.550</t>
  </si>
  <si>
    <t>DIGIPHY - Razvoj digitalnih laboratorijskih vježbi iz fizike za učenje na daljinu</t>
  </si>
  <si>
    <t>A679078.551</t>
  </si>
  <si>
    <t>A679078.552</t>
  </si>
  <si>
    <t>DINARO - Diver navigation using range-only measurements from an autonomous surface vehicle</t>
  </si>
  <si>
    <t>A679078.553</t>
  </si>
  <si>
    <t>E2LP- Embedded Computer Engineering Learning Platform</t>
  </si>
  <si>
    <t>A679078.554</t>
  </si>
  <si>
    <t>ESOAFER - Evropska škola iz antena</t>
  </si>
  <si>
    <t>A679078.555</t>
  </si>
  <si>
    <t>EUMarineRobots - Istraživačka infrastrukturna mreža u području pomorske robotike</t>
  </si>
  <si>
    <t>A679078.556</t>
  </si>
  <si>
    <t>EVERBEST - Pretraživanje događaja na temelju semantički obogaćenih struktura za interaktivne korisničke zadatke</t>
  </si>
  <si>
    <t>A679078.557</t>
  </si>
  <si>
    <t>GRCI - Nova arhitektura naprednih energetskih mreža koja omogućuje visoki udio obnovljivih izvora energije kroz inovativna tržišta i interakciju</t>
  </si>
  <si>
    <t>A679078.558</t>
  </si>
  <si>
    <t>IRMEET - Multidisciplinary and multi-context demonstaration of EGS exploration and Exploration Techniques and potentials</t>
  </si>
  <si>
    <t>A679078.559</t>
  </si>
  <si>
    <t>LAPOST - Laboratorij za podvodne sustave</t>
  </si>
  <si>
    <t>A679078.560</t>
  </si>
  <si>
    <t>PAPABUILD - Napredne akustičke i psihoakustičke dijagnostičke metode kao temelj inovativnog dizajna u građevinskoj akustici</t>
  </si>
  <si>
    <t>A679078.561</t>
  </si>
  <si>
    <t>SIMBLOLTE - Simbioza pametnih objekata u okruženjima Interneta stvari</t>
  </si>
  <si>
    <t>A679078.562</t>
  </si>
  <si>
    <t>STEM u akciji : Otvoreni obrazovni resursi za nastavnike</t>
  </si>
  <si>
    <t>A679078.563</t>
  </si>
  <si>
    <t>WATCHPLANT - Pametan bio-hibridni sustav za nadzor okoliša</t>
  </si>
  <si>
    <t>A679078.564</t>
  </si>
  <si>
    <t>WATER - Intelligent Urban Water Management System</t>
  </si>
  <si>
    <t>A679078.567</t>
  </si>
  <si>
    <t>NGLI - povećanje razvoja novih proizvoda i usluga koji proizilaze iz aktivnosti istraživanja i razvoja</t>
  </si>
  <si>
    <t>A679078.568</t>
  </si>
  <si>
    <t>A679078.570</t>
  </si>
  <si>
    <t>PINIOT - Platforma za inteligentno i energetski efikasno upravljanje industrijskim Iot uređajima</t>
  </si>
  <si>
    <t>A679078.574</t>
  </si>
  <si>
    <t>Modeliranje procesa farmaceutskog sušenja raspršivanjem emulzije u laboratorijskom I pilotnom mjerilu</t>
  </si>
  <si>
    <t>A679078.577</t>
  </si>
  <si>
    <t>A679078.579</t>
  </si>
  <si>
    <t>PROSPER</t>
  </si>
  <si>
    <t>A679078.580</t>
  </si>
  <si>
    <t>BUFSIE</t>
  </si>
  <si>
    <t>A679078.581</t>
  </si>
  <si>
    <t>DIGI4TEACH</t>
  </si>
  <si>
    <t>A679078.584</t>
  </si>
  <si>
    <t>Learning how to Teach, Teaching how to Learn. Facing Challenges of Global Change in Higher Education Using Digital Tools for Reflective, Critical and Inclusive Learning on European Historical Landscapes – EDiToR</t>
  </si>
  <si>
    <t>A679078.585</t>
  </si>
  <si>
    <t>HKO Zadar Kompetecijski standardi nastavnika, pedagoga i mentora</t>
  </si>
  <si>
    <t>A679078.586</t>
  </si>
  <si>
    <t>P-S-I Podrška Studenata u Integraciji marginaliziranih skupina na tržište rada</t>
  </si>
  <si>
    <t>A679078.589</t>
  </si>
  <si>
    <t>A679078.590</t>
  </si>
  <si>
    <t>Erasmus + Developing a new curriculum in Global Migration, Diaspora and Border Studies in East-Central Europe (GLocalEAst)”</t>
  </si>
  <si>
    <t>A679078.592</t>
  </si>
  <si>
    <t>Encounters and Transformations in Iron Age Europe (ENTRANS</t>
  </si>
  <si>
    <t>A679078.593</t>
  </si>
  <si>
    <t>Rhetoric for Innovative Education  RHEFINE</t>
  </si>
  <si>
    <t>A679078.594</t>
  </si>
  <si>
    <t>DigiLING: Trans-European e-Learning Hub for Digital Linguistics</t>
  </si>
  <si>
    <t>A679078.595</t>
  </si>
  <si>
    <t>Curated Multilingual Language Resources for CEF AT (CURLICAT)</t>
  </si>
  <si>
    <t>A679078.596</t>
  </si>
  <si>
    <t>HORIZON 2020: Children Online: Research and Evidence (CO:RE)</t>
  </si>
  <si>
    <t>A679078.597</t>
  </si>
  <si>
    <t>Third sector impact</t>
  </si>
  <si>
    <t>A679078.598</t>
  </si>
  <si>
    <t>Jean Monnet 57510-EPP-1-2016-1-HR-EPPJMO-PROJECT</t>
  </si>
  <si>
    <t>A679078.601</t>
  </si>
  <si>
    <t>Erasmus + ENEMLOS</t>
  </si>
  <si>
    <t>A679078.602</t>
  </si>
  <si>
    <t>Fighter</t>
  </si>
  <si>
    <t>A679078.603</t>
  </si>
  <si>
    <t>UNIC</t>
  </si>
  <si>
    <t>A679078.604</t>
  </si>
  <si>
    <t>Novel Bone Morphogenetic Protein-6 Biocompatible Carrier Device for Bone Regeneration - OSTEOGROW</t>
  </si>
  <si>
    <t>A679078.605</t>
  </si>
  <si>
    <t>Selection modulation of hepcidin for treating iron associated diseases - SEMOHEPI</t>
  </si>
  <si>
    <t>A679078.606</t>
  </si>
  <si>
    <t>Laboratorij za regenerativnu neuroznanost - GLOWBRAIN</t>
  </si>
  <si>
    <t>A679078.607</t>
  </si>
  <si>
    <t>FP7 - MAGISTER</t>
  </si>
  <si>
    <t>A679078.608</t>
  </si>
  <si>
    <t>Istraživanje neuropatologije poremećaja iz spektra autizma i shizofrenije</t>
  </si>
  <si>
    <t>A679078.609</t>
  </si>
  <si>
    <t>EUROPEAN INFRASTRUCTURE FOR TRANSLATIONAL MEDICINE (EATRIS PLUS) - H2020</t>
  </si>
  <si>
    <t>A679078.610</t>
  </si>
  <si>
    <t>ERASMUS + MEĐUNARODNA SURADNJA</t>
  </si>
  <si>
    <t>A679078.619</t>
  </si>
  <si>
    <t>FORMALS-HRZZ UIP-2017-05-2019</t>
  </si>
  <si>
    <t>A679078.622</t>
  </si>
  <si>
    <t>Erasmus+ Oralno potencijalno maligni poremećaji: izobrazba zdravstvenih djelatnika</t>
  </si>
  <si>
    <t>A679078.624</t>
  </si>
  <si>
    <t>ERASMUS+RAPIDE - inovativna pedagogija</t>
  </si>
  <si>
    <t>A679078.625</t>
  </si>
  <si>
    <t>HYSTORIES- podzemno skladištenja vodika u Europi</t>
  </si>
  <si>
    <t>A679078.626</t>
  </si>
  <si>
    <t>RiskMan - Jačanje obrazovnih kapaciteta za upravljanje rizicima</t>
  </si>
  <si>
    <t>A679078.629</t>
  </si>
  <si>
    <t>A679078.632</t>
  </si>
  <si>
    <t>ERASMUS+ KA2 Krajolici za učenje</t>
  </si>
  <si>
    <t>A679078.634</t>
  </si>
  <si>
    <t>Erasmus+ MELLE - Modernizacija pravnog obrazovanja u europskom pravu</t>
  </si>
  <si>
    <t>A679078.635</t>
  </si>
  <si>
    <t>ERASMUS Jačanje kapaciteta u visokom obrazovanju</t>
  </si>
  <si>
    <t>A679078.638</t>
  </si>
  <si>
    <t>Platforma 50+ za unaprjeđivanje uvjeta rada</t>
  </si>
  <si>
    <t>A679078.639</t>
  </si>
  <si>
    <t>Obzor 2020 MEDICTA - Razvoj sustava za diktiranje medicinskih nalaza na bosanskom / hrvatskom / srpskom jeziku uključujući latinske izraze</t>
  </si>
  <si>
    <t>A679078.644</t>
  </si>
  <si>
    <t>Zaštita cjelovitosti konstrukcija u energetici i transportu</t>
  </si>
  <si>
    <t>A679078.645</t>
  </si>
  <si>
    <t>AgroEko - Napredna i prediktivna poljoprivreda za otpornost klimatskim promjenama</t>
  </si>
  <si>
    <t>A679078.646</t>
  </si>
  <si>
    <t>Izazovi za društvene i humanističke znanosti: novi studiji i sustav kvalitete Filozofskog fakulteta u Zagrebu</t>
  </si>
  <si>
    <t>A679078.656</t>
  </si>
  <si>
    <t>A679078.657</t>
  </si>
  <si>
    <t>ERASMUS + KA2 - Aktivno učenje kroz poboljšanu interaktivnost</t>
  </si>
  <si>
    <t>A679078.659</t>
  </si>
  <si>
    <t>IRI-II Besposadni brod - Razvoj autonomnog besposadnog višenamjenskog broda</t>
  </si>
  <si>
    <t>A679078.662</t>
  </si>
  <si>
    <t>UN4DRR</t>
  </si>
  <si>
    <t>A679078.667</t>
  </si>
  <si>
    <t>IRI-II PBM-PLIN - Iskorištenje manje kvalitetnih i nestalnih plinova za proizvodnju električne energije</t>
  </si>
  <si>
    <t>A679078.670</t>
  </si>
  <si>
    <t>IRI-II 4VENT - Razvoj niza četverousisnih ventilatora za industrijska postrojenja</t>
  </si>
  <si>
    <t>A679078.672</t>
  </si>
  <si>
    <t>DERIN ERASMUS + Razvoj digitalne platforme za izgradnju sustava zaštite kritičnih infrastruktura u pametnim industrijama</t>
  </si>
  <si>
    <t>A679078.673</t>
  </si>
  <si>
    <t>NAUTICA CBC prekogranična nautička turistička ponuda</t>
  </si>
  <si>
    <t>A679078.674</t>
  </si>
  <si>
    <t>ELP Transport stručnjak za lokalni transport</t>
  </si>
  <si>
    <t>A679078.675</t>
  </si>
  <si>
    <t>INTERREG OJP4DANUBE</t>
  </si>
  <si>
    <t>A679078.677</t>
  </si>
  <si>
    <t>PRISMI PLUS - Prijenos alata za integraciju OIE na pametnim mediteranskim otocima i ruralnim područjima</t>
  </si>
  <si>
    <t>A679078.678</t>
  </si>
  <si>
    <t>LSP Internetski tečaj za stručno usavršavanje nastavnika</t>
  </si>
  <si>
    <t>A679078.682</t>
  </si>
  <si>
    <t>SEAS 4.0 ODRŽIVI BROD I DOSTAVA 4.0</t>
  </si>
  <si>
    <t>A679078.683</t>
  </si>
  <si>
    <t>CResDET - Digitalno obrazovanje i osposobljavanje otporno na krize</t>
  </si>
  <si>
    <t>A679078.685</t>
  </si>
  <si>
    <t>CESSDA ERIC Agenda 21-22</t>
  </si>
  <si>
    <t>A679078.686</t>
  </si>
  <si>
    <t>SHIPMARTECH - Nadogradnja i usklađivanje magistarskih tečajeva pomorskog inženjerstva</t>
  </si>
  <si>
    <t>A679078.687</t>
  </si>
  <si>
    <t>STAND - Jačanje autonomije sveučilišta i povećanje odgovornosti i transparentnosti sveučilišta Zapadnog Balkana</t>
  </si>
  <si>
    <t>A679078.688</t>
  </si>
  <si>
    <t>Mreža infrastrukture za istraživanje i razvoj kohortne zajednice za pristup diljem Europe</t>
  </si>
  <si>
    <t>A679078.690</t>
  </si>
  <si>
    <t>Uvođenje obrazovanja o intelektualnom vlasništvu za cjeloživotno učenje i ekonomiju znanja</t>
  </si>
  <si>
    <t>A679078.695</t>
  </si>
  <si>
    <t>A679078.697</t>
  </si>
  <si>
    <t>A679078.698</t>
  </si>
  <si>
    <t>A679078.705</t>
  </si>
  <si>
    <t>PROJECT 101073065 - BiodeCCodiNNg - HORIZON-MSCA-2021-DN-01</t>
  </si>
  <si>
    <t>A679078.708</t>
  </si>
  <si>
    <t>A679078.710</t>
  </si>
  <si>
    <t>A679078.711</t>
  </si>
  <si>
    <t>Autonomni robotski sustav za brušenje i karakterizaciju površina tankostijenih kompozitnih proizvoda - ARCOPS</t>
  </si>
  <si>
    <t>A679078.712</t>
  </si>
  <si>
    <t>Inovativni Ti-Mg dentalni implantati za svjetsko tržište - IDENTIST</t>
  </si>
  <si>
    <t>A679078.713</t>
  </si>
  <si>
    <t>Unaprjeđenje tehnologije visokoučinskog zavarivanja - ImproWE</t>
  </si>
  <si>
    <t>A679078.714</t>
  </si>
  <si>
    <t>Prognozirano održavanje industrijske rotacijske opreme temeljno na strojnom učenju i IoT tehnologiji u interakciji s informacijskim sustavima - POIROT-IoT</t>
  </si>
  <si>
    <t>A679078.715</t>
  </si>
  <si>
    <t>Razvoj sustava antikorozivne zaštite za višenamjensku uporabu cijevi - RSAZ</t>
  </si>
  <si>
    <t>A679078.718</t>
  </si>
  <si>
    <t>Razvoj modularnog ekspertnog sustava za upravljanje diskretnim proizvodnim procesima temeljenog na primjeni SMART FACTORY načela – SMART FACTORY</t>
  </si>
  <si>
    <t>A679078.739</t>
  </si>
  <si>
    <t>ESF BIMIS - Biomedicinsko istraživačko središte Šalata</t>
  </si>
  <si>
    <t>A679078.741</t>
  </si>
  <si>
    <t>Obzor Europe RadioVal - International Clinical Validation of Radiomics Artificial Intelligence for Breast Cancer Treatment Planning -</t>
  </si>
  <si>
    <t>A679078.742</t>
  </si>
  <si>
    <t>ERA PerMed ArtiPro Artificial intelligence for personalised medicine in depression</t>
  </si>
  <si>
    <t>A679078.759</t>
  </si>
  <si>
    <t>SCAN II</t>
  </si>
  <si>
    <t>A679078.760</t>
  </si>
  <si>
    <t>CREA2</t>
  </si>
  <si>
    <t>A679078.783</t>
  </si>
  <si>
    <t>A679078.785</t>
  </si>
  <si>
    <t>Centar za međumolekularne interakcije u farmaciji</t>
  </si>
  <si>
    <t>A679078.786</t>
  </si>
  <si>
    <t>Bikrobiocentar</t>
  </si>
  <si>
    <t>A679078.803</t>
  </si>
  <si>
    <t>RAISING AWARENESS CAMPAIGN FOR SMES II - ARC II</t>
  </si>
  <si>
    <t>A679078.806</t>
  </si>
  <si>
    <t>Systems</t>
  </si>
  <si>
    <t>A679078.809</t>
  </si>
  <si>
    <t>ERAMUS+ DG FARMER 2021-1-HR01-KA220-VET-000033253</t>
  </si>
  <si>
    <t>A679078.838</t>
  </si>
  <si>
    <t>ERASMUS+ INNOVATING LEARNING DESIGN 2022-1-HR01-KA220-HED-000085818</t>
  </si>
  <si>
    <t>A679078.839</t>
  </si>
  <si>
    <t>H2020-AIFORS-ERA istraživačka grupa za umjetnu inteligenciju za robotiku</t>
  </si>
  <si>
    <t>A679078.840</t>
  </si>
  <si>
    <t>A679078.841</t>
  </si>
  <si>
    <t>H2020 AIFORS ERA istraživačka grupa za umjetnu inteligenciju za robotiku</t>
  </si>
  <si>
    <t>A679078.842</t>
  </si>
  <si>
    <t>H2020-FunTomp-Funcionalni proizvodi od rajčice</t>
  </si>
  <si>
    <t>A679078.843</t>
  </si>
  <si>
    <t>H2020 The European PILOT Pilot koji koristi neovisne lokalne i otvorene tehnologije</t>
  </si>
  <si>
    <t>A679078.844</t>
  </si>
  <si>
    <t>H2020 EUPEX Europski pilot za egzaskalarno doba</t>
  </si>
  <si>
    <t>A679078.845</t>
  </si>
  <si>
    <t>RailTwin Pametni dizajn i proizvodnja u željezničkoj industriji zasnovana na konceptu digitalnog blizanca</t>
  </si>
  <si>
    <t>A679078.846</t>
  </si>
  <si>
    <t>LowBackPain Impedancijska spektroskopija lumbalnih mišića temeljena na višefrekvencijskoj pobudi</t>
  </si>
  <si>
    <t>A679078.847</t>
  </si>
  <si>
    <t>METEOR Brza dijagnostika pomoću mikrovalnog grijanja epruveta</t>
  </si>
  <si>
    <t>A679078.848</t>
  </si>
  <si>
    <t>SOLAR FER Fotonaponski sustav za proizvodnju električne energije za vlastite potrebe u mrežnom radu SE FER 005 Faza 1</t>
  </si>
  <si>
    <t>A679078.849</t>
  </si>
  <si>
    <t>H2020 EPI SGA2 Inicijativa za europski procesor (faza 2)</t>
  </si>
  <si>
    <t>A679078.850</t>
  </si>
  <si>
    <t>HORIZON MONUSEN Crnogorski centar za podvodne senzorske mreže</t>
  </si>
  <si>
    <t>A679078.851</t>
  </si>
  <si>
    <t>ERASMUS+ - INA-CODE - Inovativni pristup kodiranju u digitalnoj eri</t>
  </si>
  <si>
    <t>A679078.852</t>
  </si>
  <si>
    <t>RaSTEM - Regionalni znanstveni centar - RaSTEM</t>
  </si>
  <si>
    <t>A679078.853</t>
  </si>
  <si>
    <t>ESF - STEM - STEM za bolji svijet</t>
  </si>
  <si>
    <t>A679078.854</t>
  </si>
  <si>
    <t>ERASMUS+ - MASK - Pomorski roboti za bolju svijest o poznavanju mora</t>
  </si>
  <si>
    <t>A679078.855</t>
  </si>
  <si>
    <t>HORIZON - AeroSTREAM - Ojačavanje istraživačkih i inovativnih kapaciteta u području autonomnih bespilotnih letjelica</t>
  </si>
  <si>
    <t>A679078.856</t>
  </si>
  <si>
    <t>ERASMUS+ - Play2Green - Ozbiljno igranje za univerzalni pristup zelenom obrazovanju</t>
  </si>
  <si>
    <t>A679078.857</t>
  </si>
  <si>
    <t>HORIZON - TRANSIT - Prijelaz u održivu budućnost kroz osposobljavanje i obrazovanje</t>
  </si>
  <si>
    <t>A679078.858</t>
  </si>
  <si>
    <t>ERASMUS+ - edulDT - Primjena uključivog dizajnerskog razmišljanja u predmetima tehničkog usmjerenja na visokom učilištu</t>
  </si>
  <si>
    <t>A679078.859</t>
  </si>
  <si>
    <t>EMISArray - Napredni nizovi elektromagnetskih induktivnih senzora za brzu detekciju ukopanih eksplozivnih objekata sa sigurne udaljenosti</t>
  </si>
  <si>
    <t>A679078.860</t>
  </si>
  <si>
    <t>NOFSTAB - Univerzalna teorija stabilnosti nefosterovskih i vremenski promjenjivih elemenata</t>
  </si>
  <si>
    <t>A679078.861</t>
  </si>
  <si>
    <t>EDF - EPIIC - Napredna pilotska sučelja i interakcije za kabinu borbenog zrakoplova</t>
  </si>
  <si>
    <t>A679078.862</t>
  </si>
  <si>
    <t>ERASMUS+ - RoboAquaria - Roboti u vodenom okolišu za promicanje STEM-a i ekološke svijesti</t>
  </si>
  <si>
    <t>A679078.863</t>
  </si>
  <si>
    <t>HORIZON - AIoTwin - Twinning-akcija za širenje izvrsnosti u primjeni umjetne inteligencije za Internet stvari</t>
  </si>
  <si>
    <t>A679078.864</t>
  </si>
  <si>
    <t>DIGITAL - CROBOHUBplusplus - Podrška hrvatskoj industriji i društvu – Europsko inovacijsko središte (EDIH)</t>
  </si>
  <si>
    <t>A679078.865</t>
  </si>
  <si>
    <t>DIGITAL - ADMO -  EDMO Jadranski opservatorij digitalnih medija</t>
  </si>
  <si>
    <t>A679078.866</t>
  </si>
  <si>
    <t>HORIZON - AI4SoilHealth - Ubrzavanje prikupljanja i upotrebe informacija o zdravlju tla korištenjem AI tehnologije za podršku Soil Deal for Europe i EU Soil Observatory</t>
  </si>
  <si>
    <t>A679078.867</t>
  </si>
  <si>
    <t>HORIZON - ICSEfactory - ICSE Znanstvena tvornica</t>
  </si>
  <si>
    <t>A679078.868</t>
  </si>
  <si>
    <t>H2020 - True8DIGIT - Prema pravom digitalizatoru s 8 znamenki</t>
  </si>
  <si>
    <t>A679078.869</t>
  </si>
  <si>
    <t>EDF - EICACS - Europska inicijativa za standardizaciju kolaborativne zračne borbe</t>
  </si>
  <si>
    <t>A679078.870</t>
  </si>
  <si>
    <t>EDF - AGAMI_EURIGAMI - Europska inovativna integracija naprednih GaN mikrovanih komponenti</t>
  </si>
  <si>
    <t>A679078.871</t>
  </si>
  <si>
    <t>HORIZON - SeaTecHub - Hrvatsko-ciparsko središte izvrsnosti o eko-inovativnim tehnologijama za zdrava i produktivna mora</t>
  </si>
  <si>
    <t>A679078.872</t>
  </si>
  <si>
    <t>HORIZON - FoodMAPP - Lokalna opskrba hranom komunicirana putem aplikacije temeljene na karti (FoodMAPP) za promicanje kratkih lanaca opskrbe hranom sigurnost hrane razvoj poslovanja i smanjenje bacanja hrane</t>
  </si>
  <si>
    <t>A679078.873</t>
  </si>
  <si>
    <t>HORIZON - FITNESS - Fleksibilna inteligentna koža za mjerenje bliskog polja</t>
  </si>
  <si>
    <t>A679078.874</t>
  </si>
  <si>
    <t>HORIZON - UWIN-LABUST - ERA katedra za Internet podvodnih stvari u LABUST-u</t>
  </si>
  <si>
    <t>A679078.875</t>
  </si>
  <si>
    <t>DIGITAL - CroQCI - Hrvatska Infrastruktura za Kvantne Komunikacije</t>
  </si>
  <si>
    <t>A679078.876</t>
  </si>
  <si>
    <t>DATACROSS -Napredne metode tehnologije u znanosti o podacima I kooperativnim sustavima</t>
  </si>
  <si>
    <t>A679078.877</t>
  </si>
  <si>
    <t>Pomorski roboti za bolju svijest o poznavanju mora</t>
  </si>
  <si>
    <t>A679078.878</t>
  </si>
  <si>
    <t>Play2Green - Ozbiljno igranje za univerzalni pristup zelenom obrazovanju</t>
  </si>
  <si>
    <t>A679078.879</t>
  </si>
  <si>
    <t>Podrška hrvatskoj industriji i društvu - Europsko inovacijsko središte (EDIH)</t>
  </si>
  <si>
    <t>A679078.880</t>
  </si>
  <si>
    <t>A679078.881</t>
  </si>
  <si>
    <t>Empowering the Water-Energy-Food Nexus by incorporating biodiversity and climate awareness (WatNex)</t>
  </si>
  <si>
    <t>A679078.882</t>
  </si>
  <si>
    <t>2D-MBL- QPsyst</t>
  </si>
  <si>
    <t>A679078.883</t>
  </si>
  <si>
    <t>Improve River LIFE</t>
  </si>
  <si>
    <t>A679078.884</t>
  </si>
  <si>
    <t>ICSE Science Factory</t>
  </si>
  <si>
    <t>A679078.885</t>
  </si>
  <si>
    <t>Biodiversity Genomics Europe (BGE)</t>
  </si>
  <si>
    <t>A679078.886</t>
  </si>
  <si>
    <t>MIcrobe-synthesised DNA NAnostructures for DIsplay-controlled Storage Cartridges (MI-DNA DISC)</t>
  </si>
  <si>
    <t>A679078.887</t>
  </si>
  <si>
    <t>Academics4Rail</t>
  </si>
  <si>
    <t>A679078.888</t>
  </si>
  <si>
    <t>Rail Interlocking System Simulation (RISS)</t>
  </si>
  <si>
    <t>A679078.889</t>
  </si>
  <si>
    <t>Development of Vocational Training of High-Speed Train Maintenance (HST)</t>
  </si>
  <si>
    <t>A679078.890</t>
  </si>
  <si>
    <t>REALLOCATE - Rethinking the dEsign of streets And pubLic spaces to Leverage the mOdal shift to Climate-friendly Active Transport Everywhere</t>
  </si>
  <si>
    <t>A679078.891</t>
  </si>
  <si>
    <t>Last-Mile Green and Safety Skills in Urban Logistics</t>
  </si>
  <si>
    <t>A679078.892</t>
  </si>
  <si>
    <t>TRENDLINE</t>
  </si>
  <si>
    <t>A679078.893</t>
  </si>
  <si>
    <t>EurosaP II - European Road Safety Partnership - Network Wide Road Assessment</t>
  </si>
  <si>
    <t>A679078.894</t>
  </si>
  <si>
    <t>ELABORATOR: The European Living Lab on designing sustainable urban mobility towards climate neutral cities</t>
  </si>
  <si>
    <t>A679078.895</t>
  </si>
  <si>
    <t>IVORY - Ai for Vision Zero in Road Safety</t>
  </si>
  <si>
    <t>A679078.896</t>
  </si>
  <si>
    <t>Hrvatska kvantna komunikacijska infrastruktura - CROQCI</t>
  </si>
  <si>
    <t>A679078.897</t>
  </si>
  <si>
    <t>EIT Manufacturing HUB Hrvatska 2023</t>
  </si>
  <si>
    <t>A679078.898</t>
  </si>
  <si>
    <t>Infrastrukturno jačanje IRI kapaciteta u području energetike i transporta</t>
  </si>
  <si>
    <t>A679078.899</t>
  </si>
  <si>
    <t>Advanced Composites under HIgh STRAin raTEs loading: a route to certification-by-analysis (HISTRATE)</t>
  </si>
  <si>
    <t>A679078.900</t>
  </si>
  <si>
    <t>SunSharing - supporting solar energy community and crowdfunding initiatives in SEE</t>
  </si>
  <si>
    <t>A679078.901</t>
  </si>
  <si>
    <t>NORTH ADRIATIC HYDROGEN VALLEY</t>
  </si>
  <si>
    <t>A679078.902</t>
  </si>
  <si>
    <t>Danube Wetlands and flood plains Restoration through systemic, community engaged and sustainable innovative actions</t>
  </si>
  <si>
    <t>A679078.903</t>
  </si>
  <si>
    <t>Strengthening Policy and Governance Capacity for Blue Energy in Central and Eastern Europe</t>
  </si>
  <si>
    <t>A679078.904</t>
  </si>
  <si>
    <t>Bound to accelerate the roll-out and expansion of Energy Communities and empower consumers as fully-fledged energy market players</t>
  </si>
  <si>
    <t>A679078.905</t>
  </si>
  <si>
    <t>Supporting Energy Transition and Decarbonisation in District Heating Sector</t>
  </si>
  <si>
    <t>A679078.906</t>
  </si>
  <si>
    <t>Low-grade Heat Mapping and Investment Planning for Efficient DH</t>
  </si>
  <si>
    <t>A679078.907</t>
  </si>
  <si>
    <t>Croatian One Stop Shop</t>
  </si>
  <si>
    <t>A679078.908</t>
  </si>
  <si>
    <t>H2020 ASHCYCLE</t>
  </si>
  <si>
    <t>A679078.909</t>
  </si>
  <si>
    <t>CROSSCADE</t>
  </si>
  <si>
    <t>A679078.910</t>
  </si>
  <si>
    <t>CROSKILLS RELOAD</t>
  </si>
  <si>
    <t>A679078.911</t>
  </si>
  <si>
    <t>CIRCUIT HORIZON EUROPE</t>
  </si>
  <si>
    <t>A679078.912</t>
  </si>
  <si>
    <t>GREENCO ERASMUS+ 2021.-2027.</t>
  </si>
  <si>
    <t>A679078.913</t>
  </si>
  <si>
    <t>CRISAFE UNION CIVIL PROTECTION MECHANISM 2021.-2027.</t>
  </si>
  <si>
    <t>A679078.914</t>
  </si>
  <si>
    <t>BLOOM INNOVATION NORWAY</t>
  </si>
  <si>
    <t>A679078.915</t>
  </si>
  <si>
    <t>BIMZEED</t>
  </si>
  <si>
    <t>A679078.916</t>
  </si>
  <si>
    <t>A679078.917</t>
  </si>
  <si>
    <t>Razvoj inovativnih građevnih kompozita primjenom biopepela</t>
  </si>
  <si>
    <t>A679078.918</t>
  </si>
  <si>
    <t>Razvoj novih tehnologija i usluga u izvođenju spec.građ radova</t>
  </si>
  <si>
    <t>A679078.919</t>
  </si>
  <si>
    <t>KLIK PANEL kompozitni lagani panel s integrir.nosivom konst.</t>
  </si>
  <si>
    <t>A679078.920</t>
  </si>
  <si>
    <t>Food PackagIng open courseware for higher Education and Staff of companieS 2.0</t>
  </si>
  <si>
    <t>A679078.921</t>
  </si>
  <si>
    <t>MedDietMenus4Campus - Promoting stakeholder adherence to Mediterranean Diet on Campus through menu interventions and social marketing strategies</t>
  </si>
  <si>
    <t>A679078.922</t>
  </si>
  <si>
    <t>From Edible sprouts to hEalthy fooD (FEED)</t>
  </si>
  <si>
    <t>A679078.923</t>
  </si>
  <si>
    <t>A679078.924</t>
  </si>
  <si>
    <t>THE ROLE OF TRANSTHYRETIN IN SPORADIC ALZHEIMER'S DISEASE - ASSOCIATED LEPTOMEN INGEAL AND CEREBROVASCULAR AMYLOIDOSIS AND NEUROPROTECTIVE POTENTIAL OF A BRAIN DIRECTED TAFAMIDID PRODRUG - TRANSADAMIS</t>
  </si>
  <si>
    <t>A679078.925</t>
  </si>
  <si>
    <t>B WISE</t>
  </si>
  <si>
    <t>A679078.926</t>
  </si>
  <si>
    <t>FACILEX</t>
  </si>
  <si>
    <t>A679078.927</t>
  </si>
  <si>
    <t>JM Module Climate Change Law</t>
  </si>
  <si>
    <t>A679078.928</t>
  </si>
  <si>
    <t>EUROSTUDENT VIII</t>
  </si>
  <si>
    <t>A679078.929</t>
  </si>
  <si>
    <t>MedDietMenus4Campus</t>
  </si>
  <si>
    <t>A679078.930</t>
  </si>
  <si>
    <t>Horizo-PRIMA</t>
  </si>
  <si>
    <t>A679078.931</t>
  </si>
  <si>
    <t>Electronic Pan-European Learniing System for Sustainable Agribusiness MBA Education (e-AGRIMBA)</t>
  </si>
  <si>
    <t>A679078.932</t>
  </si>
  <si>
    <t>ERASMUS+ Danube AgriFood Master</t>
  </si>
  <si>
    <t>A679078.933</t>
  </si>
  <si>
    <t>GRASS Celing</t>
  </si>
  <si>
    <t>A679078.934</t>
  </si>
  <si>
    <t>SHARIng-meD</t>
  </si>
  <si>
    <t>A679078.935</t>
  </si>
  <si>
    <t>Al4SoilHealth</t>
  </si>
  <si>
    <t>A679078.936</t>
  </si>
  <si>
    <t>ERASMUS+ "The development of the innovative educational method of ACCESSIBLE tourism in Central Europe"</t>
  </si>
  <si>
    <t>A679078.937</t>
  </si>
  <si>
    <t>ERASMUS+ "Blended Learning and Evaluation Practices for Inclusive Digital Higher Education"</t>
  </si>
  <si>
    <t>A679078.938</t>
  </si>
  <si>
    <t>The generations and gender programme preparatory phase project (GGP-5D)</t>
  </si>
  <si>
    <t>A679078.939</t>
  </si>
  <si>
    <t>ERASMUS-EDU-2022-101104564-ACIIS</t>
  </si>
  <si>
    <t>A679078.940</t>
  </si>
  <si>
    <t>HORIZON-CL2-2022-101094052-AECED</t>
  </si>
  <si>
    <t>A679078.941</t>
  </si>
  <si>
    <t>EUROPIA - On-Wheels summer school for the socio-cultural</t>
  </si>
  <si>
    <t>A679078.942</t>
  </si>
  <si>
    <t>INRS - Developing Information and Research Skills for Business, Innovation, and Entrepreneurship</t>
  </si>
  <si>
    <t>A679078.943</t>
  </si>
  <si>
    <t>Unapređivanje norveških studija na Sveučilištu u Zagrebu</t>
  </si>
  <si>
    <t>A679078.944</t>
  </si>
  <si>
    <t>A679078.945</t>
  </si>
  <si>
    <t>IntegratEU</t>
  </si>
  <si>
    <t>A679078.946</t>
  </si>
  <si>
    <t>TEHIC</t>
  </si>
  <si>
    <t>A679078.947</t>
  </si>
  <si>
    <t>ERASMUS+ GREEN EDUCATION IN MEDIA</t>
  </si>
  <si>
    <t>A679078.948</t>
  </si>
  <si>
    <t>ERASMUS+ VIPROS</t>
  </si>
  <si>
    <t>A679078.949</t>
  </si>
  <si>
    <t>NRE ElectRA</t>
  </si>
  <si>
    <t>A679078.950</t>
  </si>
  <si>
    <t>RIS Hub Adria</t>
  </si>
  <si>
    <t>A679078.951</t>
  </si>
  <si>
    <t>SEAHEAT-Sea for Heritage Energy Transition</t>
  </si>
  <si>
    <t>A679078.952</t>
  </si>
  <si>
    <t>PLIGES</t>
  </si>
  <si>
    <t>A679078.953</t>
  </si>
  <si>
    <t>TRANSGEO</t>
  </si>
  <si>
    <t>A679078.954</t>
  </si>
  <si>
    <t>AI2SEP - Developing Talents in Artificial Intelligence to Solve Disruptive Environmental Problems</t>
  </si>
  <si>
    <t>A679078.955</t>
  </si>
  <si>
    <t>Erasmus+ CUTIE  Competencies for University Teaching  Institutional Empowerment</t>
  </si>
  <si>
    <t>A679078.956</t>
  </si>
  <si>
    <t>Awareness Raising Campaing for SMEs- ARC II</t>
  </si>
  <si>
    <t>A679078.957</t>
  </si>
  <si>
    <t>Digital transformation of Central Croatia and Northern Adriatic  through JURK EDIH</t>
  </si>
  <si>
    <t>A679078.958</t>
  </si>
  <si>
    <t>Jačanje bilateralne suradnje s Norveškom u području zelene tranzicije</t>
  </si>
  <si>
    <t>A679078.959</t>
  </si>
  <si>
    <t>Interreg CE projekt</t>
  </si>
  <si>
    <t>A679078.960</t>
  </si>
  <si>
    <t>A679078.961</t>
  </si>
  <si>
    <t>ERASMUS+ PLAY TO GREEN 2022-1-HR01-KA220-HED-000088675</t>
  </si>
  <si>
    <t>A679078.962</t>
  </si>
  <si>
    <t>ERASMUS + 2022-1-HR01-KA210-SCH-000082831</t>
  </si>
  <si>
    <t>A679078.963</t>
  </si>
  <si>
    <t>ERASMUS + 2023-1-HR01-KA220-HED-000158143</t>
  </si>
  <si>
    <t>A679078.964</t>
  </si>
  <si>
    <t>ERASMUS+ 2023-1-HR01-KA131-HED-000129986</t>
  </si>
  <si>
    <t>A679078.965</t>
  </si>
  <si>
    <t>BiodeCCodiNNg - HORIZON-MSCA-2021-DN-01</t>
  </si>
  <si>
    <t>A679078.966</t>
  </si>
  <si>
    <t>ADMO, DG CONNECT (EU)</t>
  </si>
  <si>
    <t>A679078.967</t>
  </si>
  <si>
    <t>ACTIVECITIZENS4EU, EACEA (EU)</t>
  </si>
  <si>
    <t>A679078.968</t>
  </si>
  <si>
    <t>ValEUs, EACEA (EU)</t>
  </si>
  <si>
    <t>A679078.969</t>
  </si>
  <si>
    <t>CO3, HORIZON</t>
  </si>
  <si>
    <t>A679078.970</t>
  </si>
  <si>
    <t>A679078.971</t>
  </si>
  <si>
    <t>A679078.972</t>
  </si>
  <si>
    <t>A679078.973</t>
  </si>
  <si>
    <t>A679078.974</t>
  </si>
  <si>
    <t>A679081.002</t>
  </si>
  <si>
    <t>ERASMUS+ JEAN MONNET Razvoj i implementacija CQAF modela osiguranja kvalitete na visokoškolskim ustanovama</t>
  </si>
  <si>
    <t>A679081.003</t>
  </si>
  <si>
    <t>ERASMUS+ JEAN MONNET MODULES - Interdisciplinarni pristup političkim i pravnim dimenzijama regionalnih integracija</t>
  </si>
  <si>
    <t>A679081.005</t>
  </si>
  <si>
    <t>INTERREG e-MOB</t>
  </si>
  <si>
    <t>A679081.006</t>
  </si>
  <si>
    <t>zakOČI</t>
  </si>
  <si>
    <t>A679081.007</t>
  </si>
  <si>
    <t>Povećanje razvoja novih proizvoda i usluga koji proizlaze iz aktivnosti istraživanja i razvoj</t>
  </si>
  <si>
    <t>A679081.011</t>
  </si>
  <si>
    <t>Istraživanje i razvoj inovativnih i pametnih tehnologija za gospodarenje otpadom, prijevoz i logistiku</t>
  </si>
  <si>
    <t>A679081.012</t>
  </si>
  <si>
    <t>Integracija (bivših) Jugoslavena u Švicarskoj</t>
  </si>
  <si>
    <t>A679081.013</t>
  </si>
  <si>
    <t>Unapređenje rada Medicinske škole AK Zadar- regionalnog centra kompetentnosti u sektoru zdravstva</t>
  </si>
  <si>
    <t>A679081.016</t>
  </si>
  <si>
    <t>Interreg CE0100127 Rail4Regions</t>
  </si>
  <si>
    <t>A679081.017</t>
  </si>
  <si>
    <t>A679115.001</t>
  </si>
  <si>
    <t>INTERREG IPA CBC Hrvatska - Srbija, Obnovljivi izvori energije za pametne, održive, zdravstvene centre, visokoobrazovne ustanove i druge javne zgrade</t>
  </si>
  <si>
    <t>A679115.002</t>
  </si>
  <si>
    <t>Centar za istraživanje, razvoj i inovacije - CIRI</t>
  </si>
  <si>
    <t>A679115.003</t>
  </si>
  <si>
    <t>A679115.005</t>
  </si>
  <si>
    <t>AVACS, Prilagodba povrtnih kultura novim agrometeorološkim uvjetima u Slavoniji</t>
  </si>
  <si>
    <t>A679115.007</t>
  </si>
  <si>
    <t>A679115.010</t>
  </si>
  <si>
    <t>RESIN-razvoj sustava za ispitivanje višefaznih strujanja i izgaranja</t>
  </si>
  <si>
    <t>A679115.015</t>
  </si>
  <si>
    <t>ZELENO POVRĆE ZA ZELENI PLAN</t>
  </si>
  <si>
    <t xml:space="preserve"> Inozemne donacije </t>
  </si>
  <si>
    <t>Namjenski primici -ostali</t>
  </si>
  <si>
    <t>A622152.001</t>
  </si>
  <si>
    <t>A622152.002</t>
  </si>
  <si>
    <t>Otvorene znanstvene infrastrukturne platforme za inovativne primjene u gospodarstvu i društvu O-ZIP FAZA II</t>
  </si>
  <si>
    <t>A622152.003</t>
  </si>
  <si>
    <t>A622152.004</t>
  </si>
  <si>
    <t>A622152.005</t>
  </si>
  <si>
    <t>A622152.006</t>
  </si>
  <si>
    <t>A622152.007</t>
  </si>
  <si>
    <t>'Razvojne istraživačke potpore</t>
  </si>
  <si>
    <t xml:space="preserve">Dokazivanje koncepta </t>
  </si>
  <si>
    <t>Ciljana znanstvena istraživanja</t>
  </si>
  <si>
    <t>Program transfera tehnologije</t>
  </si>
  <si>
    <t>Programski ugovori instituti</t>
  </si>
  <si>
    <t>A622152.008</t>
  </si>
  <si>
    <t>Osuvremenjivanje infrastrukture Instituta za jadranske kulture i melioraciju krša kao preduvjet izvrsnosti u istraživanjima mediteranske poljoprivrede</t>
  </si>
  <si>
    <t>K679126.001</t>
  </si>
  <si>
    <t>K679126.002</t>
  </si>
  <si>
    <t>'Modernizacija, unaprjeđenje i proširenje infrastrukture studentskog smještaja</t>
  </si>
  <si>
    <t>K679128.001</t>
  </si>
  <si>
    <t>Dokazivanje koncepta</t>
  </si>
  <si>
    <t>K679128.002</t>
  </si>
  <si>
    <t>K679129.001</t>
  </si>
  <si>
    <t>Razvojne istraživačke potpore</t>
  </si>
  <si>
    <t>Znanstveno-istraživački centar elektrotehnike i računarstva</t>
  </si>
  <si>
    <t>Infrastruktura</t>
  </si>
  <si>
    <t>K679129.002</t>
  </si>
  <si>
    <t>K679129.003</t>
  </si>
  <si>
    <t>Sitni inventar i autogume</t>
  </si>
  <si>
    <t>Usluge telefona, interneta, pošte i prijevoza</t>
  </si>
  <si>
    <t>Rashodi za donacije, kazne, naknade šteta i kapitalne pomoći</t>
  </si>
  <si>
    <t>Kapitalne pomoći trgovačkim društvima i obrtnicima po protestiranim jamstvima u tuzemstvu i inozemstvu</t>
  </si>
  <si>
    <t>Instrumenti i uređaji</t>
  </si>
  <si>
    <t>654110041</t>
  </si>
  <si>
    <t>654120041</t>
  </si>
  <si>
    <t>654130041</t>
  </si>
  <si>
    <t>654140041</t>
  </si>
  <si>
    <t>654150041</t>
  </si>
  <si>
    <t>654160041</t>
  </si>
  <si>
    <t>Naknada za prigodno jednokratno priređivanje igara na sreću</t>
  </si>
  <si>
    <t>Ostale naknade od igara na sreću</t>
  </si>
  <si>
    <t>38438 VELEUČILIŠTE MARKO MARULIĆ U KNINU</t>
  </si>
  <si>
    <t>I. REBALANS ZA 2025.</t>
  </si>
  <si>
    <t>00 385 (22) 664 454</t>
  </si>
  <si>
    <t>II. REBALANS ZA 2025.</t>
  </si>
  <si>
    <t>Ii. REBALANS ZA 2025.</t>
  </si>
  <si>
    <t>II. IZMJENE I DOPUNE FINANCIJSKOG PLANA ZA 2025. GODINU</t>
  </si>
  <si>
    <t>Vanja Tarle</t>
  </si>
  <si>
    <t>II. IZMJENE I DOPUNE FINANCIJSKOG PLANA
ZA 2025. I PROJEKCIJE ZA 2026. I 2027. GODINU</t>
  </si>
  <si>
    <t>43335 AGENCIJA ZA MOBILNOST I PROGRAME EUROPSKE UNIJE</t>
  </si>
  <si>
    <t>vtarle@veleknin.hr</t>
  </si>
  <si>
    <t>Knin, 18.06.2025.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</si>
</sst>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kn&quot;#,##0.00_);[Red]\(&quot;kn&quot;#,##0.00\)"/>
    <numFmt numFmtId="165" formatCode="_(* #,##0.00_);_(* \(#,##0.00\);_(* &quot;-&quot;??_);_(@_)"/>
    <numFmt numFmtId="167" formatCode="#&quot;.&quot;"/>
    <numFmt numFmtId="168" formatCode="00000000"/>
  </numFmts>
  <fonts count="9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color indexed="9"/>
      <name val="Arial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  <charset val="238"/>
    </font>
    <font>
      <b/>
      <sz val="11"/>
      <color theme="0" tint="-0.34998626667073579"/>
      <name val="Calibri"/>
      <family val="2"/>
      <charset val="238"/>
    </font>
    <font>
      <b/>
      <sz val="11"/>
      <color rgb="FFFF0000"/>
      <name val="Calibri"/>
      <family val="2"/>
      <charset val="238"/>
    </font>
    <font>
      <strike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color rgb="FFFF0000"/>
      <name val="Calibri"/>
      <family val="2"/>
      <scheme val="minor"/>
    </font>
    <font>
      <b/>
      <strike/>
      <sz val="11"/>
      <color indexed="8"/>
      <name val="Calibri"/>
      <family val="2"/>
      <charset val="238"/>
    </font>
    <font>
      <b/>
      <strike/>
      <sz val="11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Open Sans"/>
      <family val="2"/>
      <charset val="238"/>
    </font>
    <font>
      <b/>
      <strike/>
      <sz val="1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trike/>
      <sz val="11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9"/>
      </patternFill>
    </fill>
  </fills>
  <borders count="4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4">
    <xf numFmtId="0" fontId="0" fillId="0" borderId="0"/>
    <xf numFmtId="165" fontId="17" fillId="0" borderId="0" applyFont="0" applyFill="0" applyBorder="0" applyAlignment="0" applyProtection="0"/>
    <xf numFmtId="0" fontId="14" fillId="0" borderId="0"/>
    <xf numFmtId="0" fontId="16" fillId="0" borderId="0"/>
    <xf numFmtId="0" fontId="24" fillId="0" borderId="0"/>
    <xf numFmtId="0" fontId="15" fillId="0" borderId="0"/>
    <xf numFmtId="4" fontId="13" fillId="4" borderId="1" applyNumberFormat="0" applyProtection="0">
      <alignment vertical="center"/>
    </xf>
    <xf numFmtId="4" fontId="13" fillId="6" borderId="1" applyNumberFormat="0" applyProtection="0">
      <alignment horizontal="left" vertical="center" indent="1" justifyLastLine="1"/>
    </xf>
    <xf numFmtId="4" fontId="13" fillId="5" borderId="1" applyNumberFormat="0" applyProtection="0">
      <alignment horizontal="left" vertical="center" indent="1" justifyLastLine="1"/>
    </xf>
    <xf numFmtId="4" fontId="13" fillId="7" borderId="1" applyNumberFormat="0" applyProtection="0">
      <alignment horizontal="right" vertical="center"/>
    </xf>
    <xf numFmtId="0" fontId="13" fillId="3" borderId="1" applyNumberFormat="0" applyProtection="0">
      <alignment horizontal="left" vertical="center" indent="1" justifyLastLine="1"/>
    </xf>
    <xf numFmtId="0" fontId="13" fillId="8" borderId="1" applyNumberFormat="0" applyProtection="0">
      <alignment horizontal="left" vertical="center" indent="1" justifyLastLine="1"/>
    </xf>
    <xf numFmtId="0" fontId="13" fillId="2" borderId="1" applyNumberFormat="0" applyProtection="0">
      <alignment horizontal="left" vertical="center" indent="1" justifyLastLine="1"/>
    </xf>
    <xf numFmtId="0" fontId="13" fillId="9" borderId="1" applyNumberFormat="0" applyProtection="0">
      <alignment horizontal="left" vertical="center" indent="1" justifyLastLine="1"/>
    </xf>
    <xf numFmtId="0" fontId="21" fillId="10" borderId="2" applyBorder="0"/>
    <xf numFmtId="4" fontId="13" fillId="0" borderId="1" applyNumberFormat="0" applyProtection="0">
      <alignment horizontal="right" vertical="center"/>
    </xf>
    <xf numFmtId="4" fontId="13" fillId="5" borderId="1" applyNumberFormat="0" applyProtection="0">
      <alignment horizontal="left" vertical="center" indent="1" justifyLastLine="1"/>
    </xf>
    <xf numFmtId="0" fontId="25" fillId="20" borderId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1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1" fillId="32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1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1" fillId="26" borderId="0" applyNumberFormat="0" applyBorder="0" applyAlignment="0" applyProtection="0"/>
    <xf numFmtId="0" fontId="32" fillId="11" borderId="0" applyNumberFormat="0" applyBorder="0" applyAlignment="0" applyProtection="0"/>
    <xf numFmtId="0" fontId="32" fillId="36" borderId="0" applyNumberFormat="0" applyBorder="0" applyAlignment="0" applyProtection="0"/>
    <xf numFmtId="0" fontId="31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4" fontId="35" fillId="6" borderId="1" applyNumberFormat="0" applyProtection="0">
      <alignment vertical="center"/>
    </xf>
    <xf numFmtId="0" fontId="28" fillId="4" borderId="9" applyNumberFormat="0" applyProtection="0">
      <alignment horizontal="left" vertical="top" indent="1"/>
    </xf>
    <xf numFmtId="4" fontId="13" fillId="41" borderId="1" applyNumberFormat="0" applyProtection="0">
      <alignment horizontal="right" vertical="center"/>
    </xf>
    <xf numFmtId="4" fontId="13" fillId="42" borderId="1" applyNumberFormat="0" applyProtection="0">
      <alignment horizontal="right" vertical="center"/>
    </xf>
    <xf numFmtId="4" fontId="13" fillId="43" borderId="3" applyNumberFormat="0" applyProtection="0">
      <alignment horizontal="right" vertical="center"/>
    </xf>
    <xf numFmtId="4" fontId="13" fillId="23" borderId="1" applyNumberFormat="0" applyProtection="0">
      <alignment horizontal="right" vertical="center"/>
    </xf>
    <xf numFmtId="4" fontId="13" fillId="44" borderId="1" applyNumberFormat="0" applyProtection="0">
      <alignment horizontal="right" vertical="center"/>
    </xf>
    <xf numFmtId="4" fontId="13" fillId="45" borderId="1" applyNumberFormat="0" applyProtection="0">
      <alignment horizontal="right" vertical="center"/>
    </xf>
    <xf numFmtId="4" fontId="13" fillId="22" borderId="1" applyNumberFormat="0" applyProtection="0">
      <alignment horizontal="right" vertical="center"/>
    </xf>
    <xf numFmtId="4" fontId="13" fillId="21" borderId="1" applyNumberFormat="0" applyProtection="0">
      <alignment horizontal="right" vertical="center"/>
    </xf>
    <xf numFmtId="4" fontId="13" fillId="46" borderId="1" applyNumberFormat="0" applyProtection="0">
      <alignment horizontal="right" vertical="center"/>
    </xf>
    <xf numFmtId="4" fontId="13" fillId="47" borderId="3" applyNumberFormat="0" applyProtection="0">
      <alignment horizontal="left" vertical="center" indent="1" justifyLastLine="1"/>
    </xf>
    <xf numFmtId="4" fontId="27" fillId="10" borderId="3" applyNumberFormat="0" applyProtection="0">
      <alignment horizontal="left" vertical="center" indent="1" justifyLastLine="1"/>
    </xf>
    <xf numFmtId="4" fontId="27" fillId="10" borderId="3" applyNumberFormat="0" applyProtection="0">
      <alignment horizontal="left" vertical="center" indent="1" justifyLastLine="1"/>
    </xf>
    <xf numFmtId="4" fontId="13" fillId="9" borderId="3" applyNumberFormat="0" applyProtection="0">
      <alignment horizontal="left" vertical="center" indent="1" justifyLastLine="1"/>
    </xf>
    <xf numFmtId="4" fontId="13" fillId="7" borderId="3" applyNumberFormat="0" applyProtection="0">
      <alignment horizontal="left" vertical="center" indent="1" justifyLastLine="1"/>
    </xf>
    <xf numFmtId="0" fontId="13" fillId="10" borderId="9" applyNumberFormat="0" applyProtection="0">
      <alignment horizontal="left" vertical="top" indent="1"/>
    </xf>
    <xf numFmtId="0" fontId="13" fillId="7" borderId="9" applyNumberFormat="0" applyProtection="0">
      <alignment horizontal="left" vertical="top" indent="1"/>
    </xf>
    <xf numFmtId="0" fontId="13" fillId="2" borderId="9" applyNumberFormat="0" applyProtection="0">
      <alignment horizontal="left" vertical="top" indent="1"/>
    </xf>
    <xf numFmtId="0" fontId="13" fillId="9" borderId="9" applyNumberFormat="0" applyProtection="0">
      <alignment horizontal="left" vertical="top" indent="1"/>
    </xf>
    <xf numFmtId="0" fontId="13" fillId="48" borderId="10" applyNumberFormat="0">
      <protection locked="0"/>
    </xf>
    <xf numFmtId="4" fontId="26" fillId="49" borderId="9" applyNumberFormat="0" applyProtection="0">
      <alignment vertical="center"/>
    </xf>
    <xf numFmtId="4" fontId="36" fillId="0" borderId="6" applyNumberFormat="0" applyProtection="0">
      <alignment vertical="center"/>
    </xf>
    <xf numFmtId="4" fontId="26" fillId="3" borderId="9" applyNumberFormat="0" applyProtection="0">
      <alignment horizontal="left" vertical="center" indent="1"/>
    </xf>
    <xf numFmtId="0" fontId="26" fillId="49" borderId="9" applyNumberFormat="0" applyProtection="0">
      <alignment horizontal="left" vertical="top" indent="1"/>
    </xf>
    <xf numFmtId="4" fontId="35" fillId="15" borderId="1" applyNumberFormat="0" applyProtection="0">
      <alignment horizontal="right" vertical="center"/>
    </xf>
    <xf numFmtId="0" fontId="26" fillId="7" borderId="9" applyNumberFormat="0" applyProtection="0">
      <alignment horizontal="left" vertical="top" indent="1"/>
    </xf>
    <xf numFmtId="4" fontId="29" fillId="50" borderId="3" applyNumberFormat="0" applyProtection="0">
      <alignment horizontal="left" vertical="center" indent="1" justifyLastLine="1"/>
    </xf>
    <xf numFmtId="0" fontId="36" fillId="0" borderId="6"/>
    <xf numFmtId="4" fontId="30" fillId="48" borderId="1" applyNumberFormat="0" applyProtection="0">
      <alignment horizontal="right" vertical="center"/>
    </xf>
    <xf numFmtId="0" fontId="34" fillId="0" borderId="0" applyNumberFormat="0" applyFill="0" applyBorder="0" applyAlignment="0" applyProtection="0"/>
    <xf numFmtId="0" fontId="38" fillId="0" borderId="0"/>
    <xf numFmtId="0" fontId="13" fillId="3" borderId="1" applyNumberFormat="0" applyProtection="0">
      <alignment horizontal="left" vertical="center" indent="1"/>
    </xf>
    <xf numFmtId="0" fontId="46" fillId="0" borderId="25" applyNumberFormat="0" applyFill="0" applyAlignment="0" applyProtection="0"/>
    <xf numFmtId="0" fontId="18" fillId="20" borderId="0"/>
    <xf numFmtId="4" fontId="49" fillId="6" borderId="26" applyNumberFormat="0" applyProtection="0">
      <alignment vertical="center"/>
    </xf>
    <xf numFmtId="4" fontId="50" fillId="6" borderId="26" applyNumberFormat="0" applyProtection="0">
      <alignment vertical="center"/>
    </xf>
    <xf numFmtId="4" fontId="49" fillId="6" borderId="26" applyNumberFormat="0" applyProtection="0">
      <alignment horizontal="left" vertical="center" indent="1"/>
    </xf>
    <xf numFmtId="4" fontId="49" fillId="6" borderId="26" applyNumberFormat="0" applyProtection="0">
      <alignment horizontal="left" vertical="center" indent="1"/>
    </xf>
    <xf numFmtId="0" fontId="20" fillId="2" borderId="26" applyNumberFormat="0" applyProtection="0">
      <alignment horizontal="left" vertical="center" indent="1"/>
    </xf>
    <xf numFmtId="4" fontId="49" fillId="55" borderId="26" applyNumberFormat="0" applyProtection="0">
      <alignment horizontal="right" vertical="center"/>
    </xf>
    <xf numFmtId="4" fontId="49" fillId="56" borderId="26" applyNumberFormat="0" applyProtection="0">
      <alignment horizontal="right" vertical="center"/>
    </xf>
    <xf numFmtId="4" fontId="49" fillId="57" borderId="26" applyNumberFormat="0" applyProtection="0">
      <alignment horizontal="right" vertical="center"/>
    </xf>
    <xf numFmtId="4" fontId="49" fillId="16" borderId="26" applyNumberFormat="0" applyProtection="0">
      <alignment horizontal="right" vertical="center"/>
    </xf>
    <xf numFmtId="4" fontId="49" fillId="58" borderId="26" applyNumberFormat="0" applyProtection="0">
      <alignment horizontal="right" vertical="center"/>
    </xf>
    <xf numFmtId="4" fontId="49" fillId="59" borderId="26" applyNumberFormat="0" applyProtection="0">
      <alignment horizontal="right" vertical="center"/>
    </xf>
    <xf numFmtId="4" fontId="49" fillId="60" borderId="26" applyNumberFormat="0" applyProtection="0">
      <alignment horizontal="right" vertical="center"/>
    </xf>
    <xf numFmtId="4" fontId="49" fillId="61" borderId="26" applyNumberFormat="0" applyProtection="0">
      <alignment horizontal="right" vertical="center"/>
    </xf>
    <xf numFmtId="4" fontId="49" fillId="62" borderId="26" applyNumberFormat="0" applyProtection="0">
      <alignment horizontal="right" vertical="center"/>
    </xf>
    <xf numFmtId="4" fontId="51" fillId="63" borderId="26" applyNumberFormat="0" applyProtection="0">
      <alignment horizontal="left" vertical="center" indent="1"/>
    </xf>
    <xf numFmtId="4" fontId="49" fillId="64" borderId="27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0" fontId="55" fillId="2" borderId="26" applyNumberFormat="0" applyProtection="0">
      <alignment horizontal="center" vertical="center"/>
    </xf>
    <xf numFmtId="4" fontId="15" fillId="64" borderId="26" applyNumberFormat="0" applyProtection="0">
      <alignment horizontal="left" vertical="center" indent="1"/>
    </xf>
    <xf numFmtId="4" fontId="15" fillId="66" borderId="26" applyNumberFormat="0" applyProtection="0">
      <alignment horizontal="left" vertical="center" indent="1"/>
    </xf>
    <xf numFmtId="0" fontId="16" fillId="66" borderId="26" applyNumberFormat="0" applyProtection="0">
      <alignment horizontal="left" vertical="center" wrapText="1" indent="1"/>
    </xf>
    <xf numFmtId="0" fontId="16" fillId="66" borderId="26" applyNumberFormat="0" applyProtection="0">
      <alignment horizontal="left" vertical="center" indent="1"/>
    </xf>
    <xf numFmtId="0" fontId="16" fillId="67" borderId="26" applyNumberFormat="0" applyProtection="0">
      <alignment horizontal="left" vertical="center" wrapText="1" indent="1"/>
    </xf>
    <xf numFmtId="0" fontId="16" fillId="67" borderId="26" applyNumberFormat="0" applyProtection="0">
      <alignment horizontal="left" vertical="center" indent="1"/>
    </xf>
    <xf numFmtId="0" fontId="16" fillId="68" borderId="26" applyNumberFormat="0" applyProtection="0">
      <alignment horizontal="left" vertical="center" wrapText="1" indent="1"/>
    </xf>
    <xf numFmtId="0" fontId="16" fillId="68" borderId="26" applyNumberFormat="0" applyProtection="0">
      <alignment horizontal="left" vertical="center" indent="1"/>
    </xf>
    <xf numFmtId="0" fontId="16" fillId="14" borderId="26" applyNumberFormat="0" applyProtection="0">
      <alignment horizontal="left" vertical="center" wrapText="1" indent="1"/>
    </xf>
    <xf numFmtId="0" fontId="16" fillId="14" borderId="26" applyNumberFormat="0" applyProtection="0">
      <alignment horizontal="left" vertical="center" indent="1"/>
    </xf>
    <xf numFmtId="0" fontId="16" fillId="0" borderId="0"/>
    <xf numFmtId="4" fontId="49" fillId="13" borderId="26" applyNumberFormat="0" applyProtection="0">
      <alignment vertical="center"/>
    </xf>
    <xf numFmtId="4" fontId="50" fillId="13" borderId="26" applyNumberFormat="0" applyProtection="0">
      <alignment vertical="center"/>
    </xf>
    <xf numFmtId="4" fontId="49" fillId="13" borderId="26" applyNumberFormat="0" applyProtection="0">
      <alignment horizontal="left" vertical="center" indent="1"/>
    </xf>
    <xf numFmtId="4" fontId="49" fillId="13" borderId="26" applyNumberFormat="0" applyProtection="0">
      <alignment horizontal="left" vertical="center" indent="1"/>
    </xf>
    <xf numFmtId="4" fontId="49" fillId="64" borderId="26" applyNumberFormat="0" applyProtection="0">
      <alignment horizontal="right" vertical="center"/>
    </xf>
    <xf numFmtId="4" fontId="50" fillId="64" borderId="26" applyNumberFormat="0" applyProtection="0">
      <alignment horizontal="right" vertical="center"/>
    </xf>
    <xf numFmtId="0" fontId="16" fillId="14" borderId="26" applyNumberFormat="0" applyProtection="0">
      <alignment horizontal="left" vertical="center" indent="1"/>
    </xf>
    <xf numFmtId="0" fontId="20" fillId="2" borderId="26" applyNumberFormat="0" applyProtection="0">
      <alignment horizontal="center" vertical="top" wrapText="1"/>
    </xf>
    <xf numFmtId="0" fontId="54" fillId="0" borderId="0" applyNumberFormat="0" applyProtection="0"/>
    <xf numFmtId="4" fontId="53" fillId="64" borderId="26" applyNumberFormat="0" applyProtection="0">
      <alignment horizontal="right" vertical="center"/>
    </xf>
    <xf numFmtId="0" fontId="18" fillId="20" borderId="0"/>
    <xf numFmtId="4" fontId="13" fillId="6" borderId="1" applyNumberFormat="0" applyProtection="0">
      <alignment horizontal="left" vertical="center" indent="1"/>
    </xf>
    <xf numFmtId="4" fontId="13" fillId="5" borderId="1" applyNumberFormat="0" applyProtection="0">
      <alignment horizontal="left" vertical="center" indent="1"/>
    </xf>
    <xf numFmtId="4" fontId="13" fillId="47" borderId="3" applyNumberFormat="0" applyProtection="0">
      <alignment horizontal="left" vertical="center" indent="1"/>
    </xf>
    <xf numFmtId="4" fontId="27" fillId="10" borderId="3" applyNumberFormat="0" applyProtection="0">
      <alignment horizontal="left" vertical="center" indent="1"/>
    </xf>
    <xf numFmtId="4" fontId="27" fillId="10" borderId="3" applyNumberFormat="0" applyProtection="0">
      <alignment horizontal="left" vertical="center" indent="1"/>
    </xf>
    <xf numFmtId="0" fontId="13" fillId="9" borderId="1" applyNumberFormat="0" applyProtection="0">
      <alignment horizontal="left" vertical="center" indent="1"/>
    </xf>
    <xf numFmtId="4" fontId="35" fillId="13" borderId="5" applyNumberFormat="0" applyProtection="0">
      <alignment vertical="center"/>
    </xf>
    <xf numFmtId="4" fontId="13" fillId="5" borderId="1" applyNumberFormat="0" applyProtection="0">
      <alignment horizontal="left" vertical="center" indent="1"/>
    </xf>
    <xf numFmtId="4" fontId="29" fillId="50" borderId="3" applyNumberFormat="0" applyProtection="0">
      <alignment horizontal="left" vertical="center" indent="1"/>
    </xf>
    <xf numFmtId="4" fontId="13" fillId="9" borderId="3" applyNumberFormat="0" applyProtection="0">
      <alignment horizontal="left" vertical="center" indent="1"/>
    </xf>
    <xf numFmtId="4" fontId="13" fillId="7" borderId="3" applyNumberFormat="0" applyProtection="0">
      <alignment horizontal="left" vertical="center" indent="1"/>
    </xf>
    <xf numFmtId="0" fontId="13" fillId="8" borderId="1" applyNumberFormat="0" applyProtection="0">
      <alignment horizontal="left" vertical="center" indent="1"/>
    </xf>
    <xf numFmtId="0" fontId="13" fillId="2" borderId="1" applyNumberFormat="0" applyProtection="0">
      <alignment horizontal="left" vertical="center" indent="1"/>
    </xf>
    <xf numFmtId="0" fontId="13" fillId="69" borderId="5"/>
    <xf numFmtId="0" fontId="16" fillId="0" borderId="0"/>
    <xf numFmtId="4" fontId="49" fillId="7" borderId="9" applyNumberFormat="0" applyProtection="0">
      <alignment horizontal="left" vertical="center" indent="1"/>
    </xf>
    <xf numFmtId="0" fontId="16" fillId="65" borderId="9" applyNumberFormat="0" applyProtection="0">
      <alignment horizontal="left" vertical="top" indent="1"/>
    </xf>
    <xf numFmtId="0" fontId="13" fillId="5" borderId="1" applyProtection="0">
      <alignment vertical="center"/>
    </xf>
    <xf numFmtId="4" fontId="51" fillId="70" borderId="0" applyNumberFormat="0" applyProtection="0">
      <alignment horizontal="left" vertical="center" indent="1"/>
    </xf>
    <xf numFmtId="4" fontId="49" fillId="9" borderId="0" applyNumberFormat="0" applyProtection="0">
      <alignment horizontal="left" vertical="center" indent="1"/>
    </xf>
    <xf numFmtId="4" fontId="49" fillId="13" borderId="9" applyNumberFormat="0" applyProtection="0">
      <alignment vertical="center"/>
    </xf>
    <xf numFmtId="4" fontId="59" fillId="50" borderId="0" applyNumberFormat="0" applyProtection="0">
      <alignment horizontal="left" vertical="top" indent="1"/>
    </xf>
    <xf numFmtId="4" fontId="51" fillId="6" borderId="9" applyNumberFormat="0" applyProtection="0">
      <alignment horizontal="left" vertical="center" indent="1"/>
    </xf>
    <xf numFmtId="0" fontId="58" fillId="65" borderId="9" applyNumberFormat="0" applyProtection="0">
      <alignment horizontal="left" vertical="center" indent="1"/>
    </xf>
    <xf numFmtId="4" fontId="49" fillId="9" borderId="9" applyNumberFormat="0" applyProtection="0">
      <alignment horizontal="right" vertical="center"/>
    </xf>
    <xf numFmtId="4" fontId="53" fillId="9" borderId="9" applyNumberFormat="0" applyProtection="0">
      <alignment horizontal="right" vertical="center"/>
    </xf>
    <xf numFmtId="0" fontId="27" fillId="70" borderId="9" applyNumberFormat="0" applyProtection="0">
      <alignment horizontal="left" vertical="center" indent="1"/>
    </xf>
    <xf numFmtId="0" fontId="16" fillId="71" borderId="9" applyNumberFormat="0" applyProtection="0">
      <alignment horizontal="left" vertical="center" indent="1"/>
    </xf>
    <xf numFmtId="0" fontId="27" fillId="19" borderId="9" applyNumberFormat="0" applyProtection="0">
      <alignment horizontal="left" vertical="center" indent="1"/>
    </xf>
    <xf numFmtId="0" fontId="88" fillId="0" borderId="0" applyNumberFormat="0" applyFill="0" applyBorder="0" applyAlignment="0" applyProtection="0"/>
  </cellStyleXfs>
  <cellXfs count="219">
    <xf numFmtId="0" fontId="0" fillId="0" borderId="0" xfId="0"/>
    <xf numFmtId="0" fontId="18" fillId="0" borderId="1" xfId="16" quotePrefix="1" applyNumberFormat="1" applyFont="1" applyFill="1">
      <alignment horizontal="left" vertical="center" indent="1" justifyLastLine="1"/>
    </xf>
    <xf numFmtId="4" fontId="0" fillId="0" borderId="0" xfId="0" applyNumberFormat="1"/>
    <xf numFmtId="0" fontId="19" fillId="0" borderId="1" xfId="16" quotePrefix="1" applyNumberFormat="1" applyFont="1" applyFill="1">
      <alignment horizontal="left" vertical="center" indent="1" justifyLastLine="1"/>
    </xf>
    <xf numFmtId="0" fontId="22" fillId="12" borderId="1" xfId="8" quotePrefix="1" applyNumberFormat="1" applyFont="1" applyFill="1">
      <alignment horizontal="left" vertical="center" indent="1" justifyLastLine="1"/>
    </xf>
    <xf numFmtId="3" fontId="22" fillId="12" borderId="1" xfId="16" quotePrefix="1" applyNumberFormat="1" applyFont="1" applyFill="1" applyAlignment="1">
      <alignment horizontal="left" vertical="center" wrapText="1" indent="1" justifyLastLine="1"/>
    </xf>
    <xf numFmtId="0" fontId="19" fillId="52" borderId="1" xfId="16" quotePrefix="1" applyNumberFormat="1" applyFont="1" applyFill="1">
      <alignment horizontal="left" vertical="center" indent="1" justifyLastLine="1"/>
    </xf>
    <xf numFmtId="0" fontId="18" fillId="52" borderId="1" xfId="16" quotePrefix="1" applyNumberFormat="1" applyFont="1" applyFill="1">
      <alignment horizontal="left" vertical="center" indent="1" justifyLastLine="1"/>
    </xf>
    <xf numFmtId="0" fontId="22" fillId="12" borderId="1" xfId="8" quotePrefix="1" applyNumberFormat="1" applyFont="1" applyFill="1" applyProtection="1">
      <alignment horizontal="left" vertical="center" indent="1" justifyLastLine="1"/>
    </xf>
    <xf numFmtId="4" fontId="22" fillId="12" borderId="12" xfId="16" applyNumberFormat="1" applyFont="1" applyFill="1" applyBorder="1" applyAlignment="1" applyProtection="1">
      <alignment horizontal="center" vertical="center" wrapText="1" justifyLastLine="1"/>
    </xf>
    <xf numFmtId="0" fontId="18" fillId="52" borderId="1" xfId="16" quotePrefix="1" applyNumberFormat="1" applyFont="1" applyFill="1" applyProtection="1">
      <alignment horizontal="left" vertical="center" indent="1" justifyLastLine="1"/>
    </xf>
    <xf numFmtId="0" fontId="37" fillId="51" borderId="0" xfId="0" applyFont="1" applyFill="1"/>
    <xf numFmtId="3" fontId="41" fillId="12" borderId="1" xfId="16" quotePrefix="1" applyNumberFormat="1" applyFont="1" applyFill="1" applyAlignment="1">
      <alignment horizontal="center" vertical="center" wrapText="1" justifyLastLine="1"/>
    </xf>
    <xf numFmtId="0" fontId="22" fillId="12" borderId="13" xfId="8" applyNumberFormat="1" applyFont="1" applyFill="1" applyBorder="1">
      <alignment horizontal="left" vertical="center" indent="1" justifyLastLine="1"/>
    </xf>
    <xf numFmtId="0" fontId="19" fillId="51" borderId="1" xfId="16" quotePrefix="1" applyNumberFormat="1" applyFont="1" applyFill="1" applyAlignment="1" applyProtection="1">
      <alignment horizontal="center" vertical="center" justifyLastLine="1"/>
      <protection locked="0"/>
    </xf>
    <xf numFmtId="0" fontId="18" fillId="0" borderId="1" xfId="16" quotePrefix="1" applyNumberFormat="1" applyFont="1" applyFill="1" applyAlignment="1" applyProtection="1">
      <alignment horizontal="center" vertical="center" justifyLastLine="1"/>
      <protection locked="0"/>
    </xf>
    <xf numFmtId="0" fontId="3" fillId="0" borderId="0" xfId="4" applyFont="1"/>
    <xf numFmtId="0" fontId="2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39" fillId="51" borderId="5" xfId="70" applyFont="1" applyFill="1" applyBorder="1" applyAlignment="1">
      <alignment horizontal="center" vertical="center"/>
    </xf>
    <xf numFmtId="0" fontId="39" fillId="51" borderId="7" xfId="70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7" fillId="0" borderId="0" xfId="4" applyFont="1" applyAlignment="1">
      <alignment horizontal="left" vertical="center" wrapText="1"/>
    </xf>
    <xf numFmtId="0" fontId="8" fillId="17" borderId="4" xfId="4" applyFont="1" applyFill="1" applyBorder="1" applyAlignment="1">
      <alignment horizontal="center" vertical="center" wrapText="1"/>
    </xf>
    <xf numFmtId="0" fontId="9" fillId="0" borderId="3" xfId="4" applyFont="1" applyBorder="1" applyAlignment="1">
      <alignment horizontal="left" vertical="center" wrapText="1"/>
    </xf>
    <xf numFmtId="3" fontId="7" fillId="11" borderId="3" xfId="4" applyNumberFormat="1" applyFont="1" applyFill="1" applyBorder="1" applyAlignment="1">
      <alignment horizontal="right" vertical="center" wrapText="1"/>
    </xf>
    <xf numFmtId="0" fontId="7" fillId="0" borderId="0" xfId="4" applyFont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3" fontId="7" fillId="0" borderId="3" xfId="4" applyNumberFormat="1" applyFont="1" applyBorder="1" applyAlignment="1">
      <alignment horizontal="right" vertical="center"/>
    </xf>
    <xf numFmtId="0" fontId="9" fillId="0" borderId="3" xfId="4" applyFont="1" applyBorder="1" applyAlignment="1">
      <alignment horizontal="left" vertical="center"/>
    </xf>
    <xf numFmtId="3" fontId="2" fillId="0" borderId="0" xfId="4" applyNumberFormat="1" applyFont="1" applyAlignment="1">
      <alignment vertical="center"/>
    </xf>
    <xf numFmtId="0" fontId="9" fillId="0" borderId="3" xfId="4" applyFont="1" applyBorder="1" applyAlignment="1">
      <alignment horizontal="center" vertical="center"/>
    </xf>
    <xf numFmtId="3" fontId="7" fillId="11" borderId="3" xfId="4" applyNumberFormat="1" applyFont="1" applyFill="1" applyBorder="1" applyAlignment="1">
      <alignment horizontal="right" vertical="center"/>
    </xf>
    <xf numFmtId="3" fontId="7" fillId="0" borderId="3" xfId="4" applyNumberFormat="1" applyFont="1" applyBorder="1" applyAlignment="1">
      <alignment horizontal="right" vertical="center" wrapText="1"/>
    </xf>
    <xf numFmtId="0" fontId="7" fillId="0" borderId="3" xfId="4" applyFont="1" applyBorder="1" applyAlignment="1">
      <alignment horizontal="left" vertical="center" wrapText="1"/>
    </xf>
    <xf numFmtId="3" fontId="7" fillId="0" borderId="0" xfId="4" applyNumberFormat="1" applyFont="1" applyAlignment="1">
      <alignment horizontal="right" vertical="center"/>
    </xf>
    <xf numFmtId="3" fontId="7" fillId="18" borderId="3" xfId="4" applyNumberFormat="1" applyFont="1" applyFill="1" applyBorder="1" applyAlignment="1">
      <alignment horizontal="right" vertical="center"/>
    </xf>
    <xf numFmtId="3" fontId="7" fillId="18" borderId="3" xfId="4" applyNumberFormat="1" applyFont="1" applyFill="1" applyBorder="1" applyAlignment="1">
      <alignment horizontal="right" vertical="center" wrapText="1"/>
    </xf>
    <xf numFmtId="3" fontId="11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0" fontId="8" fillId="17" borderId="4" xfId="4" applyFont="1" applyFill="1" applyBorder="1" applyAlignment="1">
      <alignment horizontal="left" vertical="center" wrapText="1"/>
    </xf>
    <xf numFmtId="3" fontId="8" fillId="17" borderId="4" xfId="4" applyNumberFormat="1" applyFont="1" applyFill="1" applyBorder="1" applyAlignment="1">
      <alignment horizontal="right" vertical="center"/>
    </xf>
    <xf numFmtId="164" fontId="2" fillId="0" borderId="0" xfId="4" applyNumberFormat="1" applyFont="1" applyAlignment="1">
      <alignment vertical="center"/>
    </xf>
    <xf numFmtId="0" fontId="12" fillId="0" borderId="0" xfId="4" applyFont="1"/>
    <xf numFmtId="0" fontId="12" fillId="0" borderId="0" xfId="4" applyFont="1" applyAlignment="1">
      <alignment vertical="center"/>
    </xf>
    <xf numFmtId="3" fontId="18" fillId="0" borderId="1" xfId="15" applyNumberFormat="1" applyFont="1" applyProtection="1">
      <alignment horizontal="right" vertical="center"/>
      <protection locked="0"/>
    </xf>
    <xf numFmtId="0" fontId="18" fillId="0" borderId="1" xfId="15" applyNumberFormat="1" applyFont="1" applyAlignment="1" applyProtection="1">
      <alignment horizontal="center" vertical="center"/>
      <protection locked="0"/>
    </xf>
    <xf numFmtId="0" fontId="19" fillId="52" borderId="1" xfId="16" quotePrefix="1" applyNumberFormat="1" applyFont="1" applyFill="1" applyAlignment="1">
      <alignment horizontal="center" vertical="center" justifyLastLine="1"/>
    </xf>
    <xf numFmtId="0" fontId="42" fillId="0" borderId="0" xfId="0" applyFont="1" applyAlignment="1">
      <alignment vertical="top"/>
    </xf>
    <xf numFmtId="0" fontId="18" fillId="52" borderId="1" xfId="0" applyFont="1" applyFill="1" applyBorder="1"/>
    <xf numFmtId="0" fontId="43" fillId="17" borderId="4" xfId="4" applyFont="1" applyFill="1" applyBorder="1" applyAlignment="1">
      <alignment horizontal="center" vertical="center" wrapText="1"/>
    </xf>
    <xf numFmtId="0" fontId="37" fillId="0" borderId="0" xfId="0" applyFont="1"/>
    <xf numFmtId="0" fontId="44" fillId="0" borderId="5" xfId="5" applyFont="1" applyBorder="1" applyAlignment="1">
      <alignment horizontal="left" vertical="center"/>
    </xf>
    <xf numFmtId="14" fontId="18" fillId="0" borderId="1" xfId="15" applyNumberFormat="1" applyFont="1" applyProtection="1">
      <alignment horizontal="right" vertical="center"/>
      <protection locked="0"/>
    </xf>
    <xf numFmtId="0" fontId="18" fillId="0" borderId="1" xfId="15" applyNumberFormat="1" applyFont="1" applyProtection="1">
      <alignment horizontal="right" vertical="center"/>
      <protection locked="0"/>
    </xf>
    <xf numFmtId="0" fontId="43" fillId="17" borderId="1" xfId="4" applyFont="1" applyFill="1" applyBorder="1" applyAlignment="1">
      <alignment horizontal="center" vertical="center" wrapText="1"/>
    </xf>
    <xf numFmtId="0" fontId="0" fillId="53" borderId="0" xfId="0" applyFill="1"/>
    <xf numFmtId="0" fontId="45" fillId="53" borderId="0" xfId="0" applyFont="1" applyFill="1"/>
    <xf numFmtId="49" fontId="39" fillId="0" borderId="24" xfId="0" applyNumberFormat="1" applyFont="1" applyBorder="1" applyAlignment="1">
      <alignment horizontal="center" vertical="center"/>
    </xf>
    <xf numFmtId="49" fontId="39" fillId="51" borderId="5" xfId="2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1" fontId="39" fillId="0" borderId="23" xfId="0" applyNumberFormat="1" applyFont="1" applyBorder="1" applyAlignment="1">
      <alignment horizontal="right" vertical="center"/>
    </xf>
    <xf numFmtId="168" fontId="39" fillId="0" borderId="23" xfId="0" applyNumberFormat="1" applyFont="1" applyBorder="1" applyAlignment="1">
      <alignment horizontal="center" vertical="center"/>
    </xf>
    <xf numFmtId="167" fontId="39" fillId="0" borderId="22" xfId="0" applyNumberFormat="1" applyFont="1" applyBorder="1" applyAlignment="1">
      <alignment horizontal="center" vertical="center"/>
    </xf>
    <xf numFmtId="0" fontId="39" fillId="0" borderId="23" xfId="0" applyFont="1" applyBorder="1" applyAlignment="1">
      <alignment horizontal="left" vertical="center"/>
    </xf>
    <xf numFmtId="0" fontId="39" fillId="0" borderId="23" xfId="0" applyFont="1" applyBorder="1" applyAlignment="1">
      <alignment vertical="center"/>
    </xf>
    <xf numFmtId="168" fontId="39" fillId="0" borderId="23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45" fillId="0" borderId="0" xfId="0" applyFont="1"/>
    <xf numFmtId="0" fontId="48" fillId="53" borderId="0" xfId="0" applyFont="1" applyFill="1"/>
    <xf numFmtId="0" fontId="0" fillId="0" borderId="0" xfId="0" applyAlignment="1">
      <alignment horizontal="right"/>
    </xf>
    <xf numFmtId="0" fontId="18" fillId="53" borderId="1" xfId="16" quotePrefix="1" applyNumberFormat="1" applyFont="1" applyFill="1">
      <alignment horizontal="left" vertical="center" indent="1" justifyLastLine="1"/>
    </xf>
    <xf numFmtId="4" fontId="22" fillId="12" borderId="0" xfId="16" applyNumberFormat="1" applyFont="1" applyFill="1" applyBorder="1" applyAlignment="1" applyProtection="1">
      <alignment horizontal="center" vertical="center" wrapText="1" justifyLastLine="1"/>
    </xf>
    <xf numFmtId="0" fontId="43" fillId="17" borderId="0" xfId="4" applyFont="1" applyFill="1" applyAlignment="1">
      <alignment horizontal="center" vertical="center" wrapText="1"/>
    </xf>
    <xf numFmtId="0" fontId="7" fillId="0" borderId="3" xfId="4" quotePrefix="1" applyFont="1" applyBorder="1" applyAlignment="1">
      <alignment horizontal="left" vertical="center" wrapText="1"/>
    </xf>
    <xf numFmtId="0" fontId="56" fillId="0" borderId="0" xfId="0" applyFont="1"/>
    <xf numFmtId="0" fontId="22" fillId="12" borderId="0" xfId="8" quotePrefix="1" applyNumberFormat="1" applyFont="1" applyFill="1" applyBorder="1" applyProtection="1">
      <alignment horizontal="left" vertical="center" indent="1" justifyLastLine="1"/>
    </xf>
    <xf numFmtId="0" fontId="18" fillId="0" borderId="1" xfId="15" applyNumberFormat="1" applyFont="1" applyAlignment="1" applyProtection="1">
      <alignment horizontal="left" vertical="center"/>
      <protection locked="0"/>
    </xf>
    <xf numFmtId="0" fontId="57" fillId="0" borderId="0" xfId="0" applyFont="1" applyAlignment="1">
      <alignment horizontal="right"/>
    </xf>
    <xf numFmtId="0" fontId="6" fillId="0" borderId="0" xfId="4" applyFont="1" applyAlignment="1">
      <alignment horizontal="center" vertical="center" wrapText="1"/>
    </xf>
    <xf numFmtId="0" fontId="60" fillId="0" borderId="0" xfId="0" applyFont="1"/>
    <xf numFmtId="0" fontId="60" fillId="0" borderId="0" xfId="0" applyFont="1" applyAlignment="1">
      <alignment wrapText="1"/>
    </xf>
    <xf numFmtId="0" fontId="60" fillId="0" borderId="0" xfId="0" applyFont="1" applyAlignment="1">
      <alignment vertical="center" wrapText="1"/>
    </xf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63" fillId="54" borderId="5" xfId="0" quotePrefix="1" applyFont="1" applyFill="1" applyBorder="1" applyAlignment="1">
      <alignment horizontal="center" vertical="center" wrapText="1"/>
    </xf>
    <xf numFmtId="0" fontId="63" fillId="54" borderId="5" xfId="0" applyFont="1" applyFill="1" applyBorder="1" applyAlignment="1">
      <alignment horizontal="center" vertical="center" wrapText="1"/>
    </xf>
    <xf numFmtId="0" fontId="64" fillId="54" borderId="5" xfId="0" quotePrefix="1" applyFont="1" applyFill="1" applyBorder="1" applyAlignment="1">
      <alignment horizontal="center" vertical="center" wrapText="1"/>
    </xf>
    <xf numFmtId="0" fontId="64" fillId="54" borderId="5" xfId="0" applyFont="1" applyFill="1" applyBorder="1" applyAlignment="1">
      <alignment horizontal="center" vertical="center" wrapText="1"/>
    </xf>
    <xf numFmtId="0" fontId="65" fillId="51" borderId="5" xfId="0" applyFont="1" applyFill="1" applyBorder="1" applyAlignment="1">
      <alignment horizontal="left" vertical="center" wrapText="1"/>
    </xf>
    <xf numFmtId="0" fontId="47" fillId="51" borderId="5" xfId="0" applyFont="1" applyFill="1" applyBorder="1" applyAlignment="1">
      <alignment horizontal="left" vertical="center" wrapText="1"/>
    </xf>
    <xf numFmtId="0" fontId="65" fillId="51" borderId="5" xfId="0" quotePrefix="1" applyFont="1" applyFill="1" applyBorder="1" applyAlignment="1">
      <alignment horizontal="left" vertical="center"/>
    </xf>
    <xf numFmtId="0" fontId="47" fillId="51" borderId="5" xfId="0" quotePrefix="1" applyFont="1" applyFill="1" applyBorder="1" applyAlignment="1">
      <alignment horizontal="left" vertical="center"/>
    </xf>
    <xf numFmtId="0" fontId="1" fillId="0" borderId="0" xfId="0" applyFont="1"/>
    <xf numFmtId="0" fontId="64" fillId="0" borderId="0" xfId="0" applyFont="1" applyAlignment="1">
      <alignment vertical="center" wrapText="1"/>
    </xf>
    <xf numFmtId="0" fontId="65" fillId="51" borderId="5" xfId="0" applyFont="1" applyFill="1" applyBorder="1" applyAlignment="1">
      <alignment horizontal="left" vertical="center"/>
    </xf>
    <xf numFmtId="0" fontId="65" fillId="51" borderId="5" xfId="0" applyFont="1" applyFill="1" applyBorder="1" applyAlignment="1">
      <alignment vertical="center" wrapText="1"/>
    </xf>
    <xf numFmtId="0" fontId="47" fillId="51" borderId="5" xfId="0" applyFont="1" applyFill="1" applyBorder="1" applyAlignment="1">
      <alignment vertical="center" wrapText="1"/>
    </xf>
    <xf numFmtId="0" fontId="47" fillId="51" borderId="5" xfId="0" quotePrefix="1" applyFont="1" applyFill="1" applyBorder="1" applyAlignment="1">
      <alignment horizontal="left" vertical="center" wrapText="1"/>
    </xf>
    <xf numFmtId="0" fontId="67" fillId="52" borderId="15" xfId="4" applyFont="1" applyFill="1" applyBorder="1" applyAlignment="1">
      <alignment horizontal="left" vertical="center" wrapText="1"/>
    </xf>
    <xf numFmtId="0" fontId="67" fillId="52" borderId="21" xfId="4" applyFont="1" applyFill="1" applyBorder="1" applyAlignment="1">
      <alignment horizontal="left" vertical="center" wrapText="1"/>
    </xf>
    <xf numFmtId="0" fontId="68" fillId="0" borderId="0" xfId="4" applyFont="1"/>
    <xf numFmtId="0" fontId="69" fillId="0" borderId="0" xfId="4" applyFont="1" applyAlignment="1">
      <alignment vertical="center"/>
    </xf>
    <xf numFmtId="3" fontId="6" fillId="0" borderId="0" xfId="4" applyNumberFormat="1" applyFont="1" applyAlignment="1">
      <alignment horizontal="right" vertical="center"/>
    </xf>
    <xf numFmtId="3" fontId="65" fillId="51" borderId="5" xfId="0" applyNumberFormat="1" applyFont="1" applyFill="1" applyBorder="1" applyAlignment="1">
      <alignment vertical="center" wrapText="1"/>
    </xf>
    <xf numFmtId="3" fontId="65" fillId="51" borderId="5" xfId="0" applyNumberFormat="1" applyFont="1" applyFill="1" applyBorder="1" applyAlignment="1">
      <alignment horizontal="right" vertical="center" wrapText="1"/>
    </xf>
    <xf numFmtId="0" fontId="70" fillId="51" borderId="5" xfId="0" quotePrefix="1" applyFont="1" applyFill="1" applyBorder="1" applyAlignment="1">
      <alignment horizontal="left" vertical="center"/>
    </xf>
    <xf numFmtId="0" fontId="70" fillId="51" borderId="5" xfId="0" applyFont="1" applyFill="1" applyBorder="1" applyAlignment="1">
      <alignment horizontal="left" vertical="center" wrapText="1"/>
    </xf>
    <xf numFmtId="3" fontId="70" fillId="51" borderId="5" xfId="0" applyNumberFormat="1" applyFont="1" applyFill="1" applyBorder="1" applyAlignment="1">
      <alignment horizontal="right" vertical="center" wrapText="1"/>
    </xf>
    <xf numFmtId="0" fontId="57" fillId="0" borderId="0" xfId="0" applyFont="1"/>
    <xf numFmtId="0" fontId="70" fillId="72" borderId="5" xfId="0" applyFont="1" applyFill="1" applyBorder="1" applyAlignment="1">
      <alignment horizontal="left" vertical="center" wrapText="1"/>
    </xf>
    <xf numFmtId="3" fontId="71" fillId="72" borderId="5" xfId="0" applyNumberFormat="1" applyFont="1" applyFill="1" applyBorder="1" applyAlignment="1">
      <alignment horizontal="right"/>
    </xf>
    <xf numFmtId="0" fontId="19" fillId="51" borderId="5" xfId="16" quotePrefix="1" applyNumberFormat="1" applyFont="1" applyFill="1" applyBorder="1" applyAlignment="1" applyProtection="1">
      <alignment horizontal="center" vertical="center" justifyLastLine="1"/>
      <protection locked="0"/>
    </xf>
    <xf numFmtId="0" fontId="19" fillId="51" borderId="29" xfId="16" quotePrefix="1" applyNumberFormat="1" applyFont="1" applyFill="1" applyBorder="1" applyAlignment="1" applyProtection="1">
      <alignment horizontal="center" vertical="center" justifyLastLine="1"/>
      <protection locked="0"/>
    </xf>
    <xf numFmtId="0" fontId="18" fillId="0" borderId="30" xfId="16" quotePrefix="1" applyNumberFormat="1" applyFont="1" applyFill="1" applyBorder="1" applyAlignment="1" applyProtection="1">
      <alignment horizontal="center" vertical="center" justifyLastLine="1"/>
      <protection locked="0"/>
    </xf>
    <xf numFmtId="0" fontId="18" fillId="0" borderId="31" xfId="16" quotePrefix="1" applyNumberFormat="1" applyFont="1" applyFill="1" applyBorder="1" applyAlignment="1" applyProtection="1">
      <alignment horizontal="center" vertical="center" justifyLastLine="1"/>
      <protection locked="0"/>
    </xf>
    <xf numFmtId="0" fontId="18" fillId="0" borderId="31" xfId="15" applyNumberFormat="1" applyFont="1" applyBorder="1" applyAlignment="1" applyProtection="1">
      <alignment horizontal="center" vertical="center"/>
      <protection locked="0"/>
    </xf>
    <xf numFmtId="0" fontId="18" fillId="0" borderId="32" xfId="15" applyNumberFormat="1" applyFont="1" applyBorder="1" applyAlignment="1" applyProtection="1">
      <alignment horizontal="center" vertical="center"/>
      <protection locked="0"/>
    </xf>
    <xf numFmtId="3" fontId="18" fillId="0" borderId="1" xfId="15" applyNumberFormat="1" applyFont="1" applyAlignment="1" applyProtection="1">
      <alignment horizontal="center" vertical="center"/>
      <protection locked="0"/>
    </xf>
    <xf numFmtId="0" fontId="18" fillId="0" borderId="5" xfId="16" quotePrefix="1" applyNumberFormat="1" applyFont="1" applyFill="1" applyBorder="1" applyAlignment="1" applyProtection="1">
      <alignment horizontal="center" vertical="center" justifyLastLine="1"/>
      <protection locked="0"/>
    </xf>
    <xf numFmtId="0" fontId="18" fillId="0" borderId="5" xfId="16" quotePrefix="1" applyNumberFormat="1" applyFont="1" applyFill="1" applyBorder="1" applyAlignment="1" applyProtection="1">
      <alignment horizontal="right" vertical="center" justifyLastLine="1"/>
      <protection locked="0"/>
    </xf>
    <xf numFmtId="3" fontId="71" fillId="72" borderId="5" xfId="0" applyNumberFormat="1" applyFont="1" applyFill="1" applyBorder="1"/>
    <xf numFmtId="3" fontId="64" fillId="0" borderId="5" xfId="0" applyNumberFormat="1" applyFont="1" applyBorder="1" applyAlignment="1">
      <alignment horizontal="right"/>
    </xf>
    <xf numFmtId="3" fontId="64" fillId="0" borderId="5" xfId="0" applyNumberFormat="1" applyFont="1" applyBorder="1"/>
    <xf numFmtId="3" fontId="47" fillId="0" borderId="5" xfId="0" applyNumberFormat="1" applyFont="1" applyBorder="1" applyAlignment="1" applyProtection="1">
      <alignment horizontal="right" vertical="center" wrapText="1"/>
      <protection locked="0"/>
    </xf>
    <xf numFmtId="3" fontId="47" fillId="0" borderId="5" xfId="0" applyNumberFormat="1" applyFont="1" applyBorder="1" applyAlignment="1" applyProtection="1">
      <alignment vertical="center" wrapText="1"/>
      <protection locked="0"/>
    </xf>
    <xf numFmtId="3" fontId="47" fillId="0" borderId="5" xfId="0" quotePrefix="1" applyNumberFormat="1" applyFont="1" applyBorder="1" applyAlignment="1" applyProtection="1">
      <alignment vertical="center"/>
      <protection locked="0"/>
    </xf>
    <xf numFmtId="3" fontId="0" fillId="0" borderId="0" xfId="0" applyNumberFormat="1"/>
    <xf numFmtId="3" fontId="7" fillId="0" borderId="3" xfId="4" applyNumberFormat="1" applyFont="1" applyBorder="1" applyAlignment="1" applyProtection="1">
      <alignment horizontal="right" vertical="center" wrapText="1"/>
      <protection locked="0"/>
    </xf>
    <xf numFmtId="3" fontId="7" fillId="18" borderId="3" xfId="4" applyNumberFormat="1" applyFont="1" applyFill="1" applyBorder="1" applyAlignment="1" applyProtection="1">
      <alignment horizontal="right" vertical="center"/>
      <protection locked="0"/>
    </xf>
    <xf numFmtId="3" fontId="7" fillId="0" borderId="3" xfId="4" applyNumberFormat="1" applyFont="1" applyBorder="1" applyAlignment="1" applyProtection="1">
      <alignment horizontal="right" vertical="center"/>
      <protection locked="0"/>
    </xf>
    <xf numFmtId="0" fontId="18" fillId="0" borderId="32" xfId="15" applyNumberFormat="1" applyFont="1" applyBorder="1" applyProtection="1">
      <alignment horizontal="right" vertical="center"/>
      <protection locked="0"/>
    </xf>
    <xf numFmtId="0" fontId="43" fillId="17" borderId="0" xfId="4" applyFont="1" applyFill="1" applyAlignment="1">
      <alignment horizontal="left" vertical="center" wrapText="1"/>
    </xf>
    <xf numFmtId="0" fontId="19" fillId="51" borderId="1" xfId="16" quotePrefix="1" applyNumberFormat="1" applyFont="1" applyFill="1" applyAlignment="1" applyProtection="1">
      <alignment horizontal="left" vertical="center" justifyLastLine="1"/>
      <protection locked="0"/>
    </xf>
    <xf numFmtId="4" fontId="0" fillId="0" borderId="0" xfId="0" applyNumberFormat="1" applyAlignment="1">
      <alignment horizontal="left"/>
    </xf>
    <xf numFmtId="0" fontId="19" fillId="51" borderId="33" xfId="16" quotePrefix="1" applyNumberFormat="1" applyFont="1" applyFill="1" applyBorder="1" applyAlignment="1" applyProtection="1">
      <alignment horizontal="left" vertical="center" justifyLastLine="1"/>
      <protection locked="0"/>
    </xf>
    <xf numFmtId="0" fontId="19" fillId="51" borderId="0" xfId="16" quotePrefix="1" applyNumberFormat="1" applyFont="1" applyFill="1" applyBorder="1" applyAlignment="1" applyProtection="1">
      <alignment horizontal="left" vertical="center" justifyLastLine="1"/>
      <protection locked="0"/>
    </xf>
    <xf numFmtId="0" fontId="56" fillId="0" borderId="0" xfId="0" applyFont="1" applyAlignment="1">
      <alignment wrapText="1"/>
    </xf>
    <xf numFmtId="0" fontId="73" fillId="0" borderId="1" xfId="16" quotePrefix="1" applyNumberFormat="1" applyFont="1" applyFill="1">
      <alignment horizontal="left" vertical="center" indent="1" justifyLastLine="1"/>
    </xf>
    <xf numFmtId="3" fontId="9" fillId="52" borderId="3" xfId="4" applyNumberFormat="1" applyFont="1" applyFill="1" applyBorder="1" applyAlignment="1">
      <alignment horizontal="right" vertical="center" wrapText="1"/>
    </xf>
    <xf numFmtId="3" fontId="74" fillId="73" borderId="3" xfId="4" applyNumberFormat="1" applyFont="1" applyFill="1" applyBorder="1" applyAlignment="1">
      <alignment horizontal="right" vertical="center"/>
    </xf>
    <xf numFmtId="0" fontId="75" fillId="17" borderId="4" xfId="4" applyFont="1" applyFill="1" applyBorder="1" applyAlignment="1">
      <alignment horizontal="center" vertical="center" wrapText="1"/>
    </xf>
    <xf numFmtId="3" fontId="76" fillId="0" borderId="1" xfId="15" applyNumberFormat="1" applyFont="1" applyProtection="1">
      <alignment horizontal="right" vertical="center"/>
      <protection locked="0"/>
    </xf>
    <xf numFmtId="0" fontId="73" fillId="52" borderId="1" xfId="16" quotePrefix="1" applyNumberFormat="1" applyFont="1" applyFill="1" applyProtection="1">
      <alignment horizontal="left" vertical="center" indent="1" justifyLastLine="1"/>
    </xf>
    <xf numFmtId="0" fontId="73" fillId="0" borderId="1" xfId="16" quotePrefix="1" applyNumberFormat="1" applyFont="1" applyFill="1" applyAlignment="1" applyProtection="1">
      <alignment horizontal="center" vertical="center" justifyLastLine="1"/>
      <protection locked="0"/>
    </xf>
    <xf numFmtId="0" fontId="73" fillId="0" borderId="1" xfId="15" applyNumberFormat="1" applyFont="1" applyAlignment="1" applyProtection="1">
      <alignment horizontal="center" vertical="center"/>
      <protection locked="0"/>
    </xf>
    <xf numFmtId="0" fontId="77" fillId="51" borderId="1" xfId="16" quotePrefix="1" applyNumberFormat="1" applyFont="1" applyFill="1" applyAlignment="1" applyProtection="1">
      <alignment horizontal="left" vertical="center" justifyLastLine="1"/>
      <protection locked="0"/>
    </xf>
    <xf numFmtId="0" fontId="78" fillId="54" borderId="5" xfId="0" applyFont="1" applyFill="1" applyBorder="1" applyAlignment="1">
      <alignment horizontal="center" vertical="center" wrapText="1"/>
    </xf>
    <xf numFmtId="0" fontId="18" fillId="52" borderId="31" xfId="16" quotePrefix="1" applyNumberFormat="1" applyFont="1" applyFill="1" applyBorder="1" applyProtection="1">
      <alignment horizontal="left" vertical="center" indent="1" justifyLastLine="1"/>
    </xf>
    <xf numFmtId="3" fontId="18" fillId="0" borderId="31" xfId="15" applyNumberFormat="1" applyFont="1" applyBorder="1" applyProtection="1">
      <alignment horizontal="right" vertical="center"/>
      <protection locked="0"/>
    </xf>
    <xf numFmtId="0" fontId="19" fillId="51" borderId="31" xfId="16" quotePrefix="1" applyNumberFormat="1" applyFont="1" applyFill="1" applyBorder="1" applyAlignment="1" applyProtection="1">
      <alignment horizontal="left" vertical="center" justifyLastLine="1"/>
      <protection locked="0"/>
    </xf>
    <xf numFmtId="0" fontId="18" fillId="52" borderId="30" xfId="16" quotePrefix="1" applyNumberFormat="1" applyFont="1" applyFill="1" applyBorder="1" applyProtection="1">
      <alignment horizontal="left" vertical="center" indent="1" justifyLastLine="1"/>
    </xf>
    <xf numFmtId="0" fontId="18" fillId="0" borderId="30" xfId="15" applyNumberFormat="1" applyFont="1" applyBorder="1" applyAlignment="1" applyProtection="1">
      <alignment horizontal="center" vertical="center"/>
      <protection locked="0"/>
    </xf>
    <xf numFmtId="3" fontId="18" fillId="0" borderId="30" xfId="15" applyNumberFormat="1" applyFont="1" applyBorder="1" applyProtection="1">
      <alignment horizontal="right" vertical="center"/>
      <protection locked="0"/>
    </xf>
    <xf numFmtId="0" fontId="19" fillId="51" borderId="30" xfId="16" quotePrefix="1" applyNumberFormat="1" applyFont="1" applyFill="1" applyBorder="1" applyAlignment="1" applyProtection="1">
      <alignment horizontal="left" vertical="center" justifyLastLine="1"/>
      <protection locked="0"/>
    </xf>
    <xf numFmtId="0" fontId="18" fillId="0" borderId="34" xfId="16" quotePrefix="1" applyNumberFormat="1" applyFont="1" applyFill="1" applyBorder="1" applyAlignment="1" applyProtection="1">
      <alignment horizontal="center" vertical="center" justifyLastLine="1"/>
      <protection locked="0"/>
    </xf>
    <xf numFmtId="0" fontId="18" fillId="52" borderId="34" xfId="16" quotePrefix="1" applyNumberFormat="1" applyFont="1" applyFill="1" applyBorder="1" applyProtection="1">
      <alignment horizontal="left" vertical="center" indent="1" justifyLastLine="1"/>
    </xf>
    <xf numFmtId="0" fontId="18" fillId="52" borderId="35" xfId="16" quotePrefix="1" applyNumberFormat="1" applyFont="1" applyFill="1" applyBorder="1" applyProtection="1">
      <alignment horizontal="left" vertical="center" indent="1" justifyLastLine="1"/>
    </xf>
    <xf numFmtId="3" fontId="76" fillId="0" borderId="31" xfId="15" applyNumberFormat="1" applyFont="1" applyBorder="1" applyProtection="1">
      <alignment horizontal="right" vertical="center"/>
      <protection locked="0"/>
    </xf>
    <xf numFmtId="3" fontId="75" fillId="0" borderId="3" xfId="4" applyNumberFormat="1" applyFont="1" applyBorder="1" applyAlignment="1">
      <alignment horizontal="right" vertical="center" wrapText="1"/>
    </xf>
    <xf numFmtId="3" fontId="9" fillId="0" borderId="3" xfId="4" applyNumberFormat="1" applyFont="1" applyBorder="1" applyAlignment="1">
      <alignment horizontal="right" vertical="center"/>
    </xf>
    <xf numFmtId="0" fontId="9" fillId="0" borderId="37" xfId="4" applyFont="1" applyBorder="1" applyAlignment="1">
      <alignment horizontal="center" vertical="center"/>
    </xf>
    <xf numFmtId="0" fontId="9" fillId="0" borderId="37" xfId="4" applyFont="1" applyBorder="1" applyAlignment="1">
      <alignment horizontal="left" vertical="center" wrapText="1"/>
    </xf>
    <xf numFmtId="3" fontId="7" fillId="0" borderId="37" xfId="4" applyNumberFormat="1" applyFont="1" applyBorder="1" applyAlignment="1" applyProtection="1">
      <alignment horizontal="right" vertical="center" wrapText="1"/>
      <protection locked="0"/>
    </xf>
    <xf numFmtId="3" fontId="7" fillId="0" borderId="37" xfId="4" applyNumberFormat="1" applyFont="1" applyBorder="1" applyAlignment="1">
      <alignment horizontal="right" vertical="center" wrapText="1"/>
    </xf>
    <xf numFmtId="3" fontId="75" fillId="0" borderId="37" xfId="4" applyNumberFormat="1" applyFont="1" applyBorder="1" applyAlignment="1">
      <alignment horizontal="right" vertical="center" wrapText="1"/>
    </xf>
    <xf numFmtId="0" fontId="9" fillId="0" borderId="36" xfId="4" applyFont="1" applyBorder="1" applyAlignment="1">
      <alignment horizontal="left" vertical="center" wrapText="1"/>
    </xf>
    <xf numFmtId="3" fontId="7" fillId="11" borderId="36" xfId="4" applyNumberFormat="1" applyFont="1" applyFill="1" applyBorder="1" applyAlignment="1">
      <alignment horizontal="right" vertical="center" wrapText="1"/>
    </xf>
    <xf numFmtId="3" fontId="9" fillId="11" borderId="36" xfId="4" applyNumberFormat="1" applyFont="1" applyFill="1" applyBorder="1" applyAlignment="1">
      <alignment horizontal="right" vertical="center" wrapText="1"/>
    </xf>
    <xf numFmtId="3" fontId="9" fillId="11" borderId="3" xfId="4" applyNumberFormat="1" applyFont="1" applyFill="1" applyBorder="1" applyAlignment="1">
      <alignment horizontal="right" vertical="center"/>
    </xf>
    <xf numFmtId="3" fontId="79" fillId="0" borderId="37" xfId="4" applyNumberFormat="1" applyFont="1" applyBorder="1" applyAlignment="1">
      <alignment horizontal="right" vertical="center" wrapText="1"/>
    </xf>
    <xf numFmtId="3" fontId="79" fillId="0" borderId="3" xfId="4" applyNumberFormat="1" applyFont="1" applyBorder="1" applyAlignment="1">
      <alignment horizontal="right" vertical="center" wrapText="1"/>
    </xf>
    <xf numFmtId="0" fontId="42" fillId="54" borderId="5" xfId="0" applyFont="1" applyFill="1" applyBorder="1" applyAlignment="1">
      <alignment horizontal="center" vertical="center" wrapText="1"/>
    </xf>
    <xf numFmtId="3" fontId="78" fillId="51" borderId="5" xfId="0" applyNumberFormat="1" applyFont="1" applyFill="1" applyBorder="1" applyAlignment="1">
      <alignment vertical="center" wrapText="1"/>
    </xf>
    <xf numFmtId="3" fontId="72" fillId="0" borderId="5" xfId="0" applyNumberFormat="1" applyFont="1" applyBorder="1"/>
    <xf numFmtId="3" fontId="80" fillId="51" borderId="5" xfId="0" applyNumberFormat="1" applyFont="1" applyFill="1" applyBorder="1" applyAlignment="1">
      <alignment vertical="center" wrapText="1"/>
    </xf>
    <xf numFmtId="3" fontId="81" fillId="0" borderId="5" xfId="0" applyNumberFormat="1" applyFont="1" applyBorder="1"/>
    <xf numFmtId="3" fontId="83" fillId="51" borderId="5" xfId="0" applyNumberFormat="1" applyFont="1" applyFill="1" applyBorder="1" applyAlignment="1">
      <alignment vertical="center" wrapText="1"/>
    </xf>
    <xf numFmtId="0" fontId="73" fillId="51" borderId="1" xfId="16" quotePrefix="1" applyNumberFormat="1" applyFont="1" applyFill="1" applyAlignment="1" applyProtection="1">
      <alignment horizontal="left" vertical="center" justifyLastLine="1"/>
      <protection locked="0"/>
    </xf>
    <xf numFmtId="0" fontId="18" fillId="52" borderId="38" xfId="16" quotePrefix="1" applyNumberFormat="1" applyFont="1" applyFill="1" applyBorder="1" applyProtection="1">
      <alignment horizontal="left" vertical="center" indent="1" justifyLastLine="1"/>
    </xf>
    <xf numFmtId="3" fontId="64" fillId="0" borderId="5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72" fillId="0" borderId="5" xfId="0" applyNumberFormat="1" applyFont="1" applyBorder="1" applyAlignment="1">
      <alignment horizontal="right" vertical="center"/>
    </xf>
    <xf numFmtId="3" fontId="18" fillId="0" borderId="39" xfId="15" applyNumberFormat="1" applyFont="1" applyBorder="1" applyProtection="1">
      <alignment horizontal="right" vertical="center"/>
      <protection locked="0"/>
    </xf>
    <xf numFmtId="0" fontId="18" fillId="0" borderId="40" xfId="15" applyNumberFormat="1" applyFont="1" applyBorder="1" applyAlignment="1" applyProtection="1">
      <alignment horizontal="center" vertical="center"/>
      <protection locked="0"/>
    </xf>
    <xf numFmtId="3" fontId="73" fillId="0" borderId="1" xfId="15" applyNumberFormat="1" applyFont="1" applyProtection="1">
      <alignment horizontal="right" vertical="center"/>
      <protection locked="0"/>
    </xf>
    <xf numFmtId="3" fontId="87" fillId="0" borderId="37" xfId="4" applyNumberFormat="1" applyFont="1" applyBorder="1" applyAlignment="1">
      <alignment horizontal="right" vertical="center" wrapText="1"/>
    </xf>
    <xf numFmtId="3" fontId="87" fillId="0" borderId="3" xfId="4" applyNumberFormat="1" applyFont="1" applyBorder="1" applyAlignment="1">
      <alignment horizontal="right" vertical="center" wrapText="1"/>
    </xf>
    <xf numFmtId="49" fontId="18" fillId="52" borderId="1" xfId="16" quotePrefix="1" applyNumberFormat="1" applyFont="1" applyFill="1" applyProtection="1">
      <alignment horizontal="left" vertical="center" indent="1" justifyLastLine="1"/>
    </xf>
    <xf numFmtId="3" fontId="89" fillId="0" borderId="5" xfId="0" applyNumberFormat="1" applyFont="1" applyBorder="1"/>
    <xf numFmtId="3" fontId="81" fillId="0" borderId="5" xfId="0" applyNumberFormat="1" applyFont="1" applyBorder="1" applyAlignment="1">
      <alignment horizontal="right" vertical="center"/>
    </xf>
    <xf numFmtId="3" fontId="75" fillId="0" borderId="3" xfId="4" applyNumberFormat="1" applyFont="1" applyBorder="1" applyAlignment="1">
      <alignment horizontal="right" vertical="center"/>
    </xf>
    <xf numFmtId="3" fontId="87" fillId="0" borderId="3" xfId="4" applyNumberFormat="1" applyFont="1" applyBorder="1" applyAlignment="1">
      <alignment horizontal="right" vertical="center"/>
    </xf>
    <xf numFmtId="0" fontId="67" fillId="0" borderId="16" xfId="4" applyFont="1" applyBorder="1" applyAlignment="1" applyProtection="1">
      <alignment horizontal="center" vertical="center" wrapText="1"/>
      <protection locked="0"/>
    </xf>
    <xf numFmtId="0" fontId="67" fillId="0" borderId="17" xfId="4" applyFont="1" applyBorder="1" applyAlignment="1" applyProtection="1">
      <alignment horizontal="center" vertical="center" wrapText="1"/>
      <protection locked="0"/>
    </xf>
    <xf numFmtId="0" fontId="67" fillId="0" borderId="18" xfId="4" applyFont="1" applyBorder="1" applyAlignment="1" applyProtection="1">
      <alignment horizontal="center" vertical="center" wrapText="1"/>
      <protection locked="0"/>
    </xf>
    <xf numFmtId="0" fontId="67" fillId="0" borderId="19" xfId="4" applyFont="1" applyBorder="1" applyAlignment="1" applyProtection="1">
      <alignment horizontal="left" vertical="center" wrapText="1"/>
      <protection locked="0"/>
    </xf>
    <xf numFmtId="0" fontId="67" fillId="0" borderId="14" xfId="4" applyFont="1" applyBorder="1" applyAlignment="1" applyProtection="1">
      <alignment horizontal="left" vertical="center" wrapText="1"/>
      <protection locked="0"/>
    </xf>
    <xf numFmtId="0" fontId="67" fillId="0" borderId="20" xfId="4" applyFont="1" applyBorder="1" applyAlignment="1" applyProtection="1">
      <alignment horizontal="left" vertical="center" wrapText="1"/>
      <protection locked="0"/>
    </xf>
    <xf numFmtId="0" fontId="88" fillId="0" borderId="19" xfId="143" applyBorder="1" applyAlignment="1" applyProtection="1">
      <alignment horizontal="left" vertical="center" wrapText="1"/>
      <protection locked="0"/>
    </xf>
    <xf numFmtId="0" fontId="7" fillId="0" borderId="0" xfId="4" applyFont="1" applyAlignment="1">
      <alignment horizontal="center" vertical="center" wrapText="1"/>
    </xf>
    <xf numFmtId="0" fontId="3" fillId="0" borderId="0" xfId="4" applyFont="1"/>
    <xf numFmtId="0" fontId="84" fillId="0" borderId="0" xfId="4" applyFont="1" applyAlignment="1">
      <alignment horizontal="center" vertical="center" wrapText="1"/>
    </xf>
    <xf numFmtId="0" fontId="85" fillId="0" borderId="0" xfId="4" applyFont="1" applyAlignment="1">
      <alignment horizontal="center" vertical="center" wrapText="1"/>
    </xf>
    <xf numFmtId="0" fontId="86" fillId="0" borderId="0" xfId="4" applyFont="1"/>
    <xf numFmtId="3" fontId="6" fillId="0" borderId="0" xfId="4" applyNumberFormat="1" applyFont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68" fillId="0" borderId="0" xfId="4" applyFont="1"/>
    <xf numFmtId="0" fontId="40" fillId="0" borderId="11" xfId="0" applyFont="1" applyBorder="1"/>
    <xf numFmtId="0" fontId="40" fillId="0" borderId="0" xfId="0" applyFont="1"/>
    <xf numFmtId="0" fontId="82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4" fillId="54" borderId="8" xfId="0" applyFont="1" applyFill="1" applyBorder="1" applyAlignment="1">
      <alignment horizontal="center" vertical="center" wrapText="1"/>
    </xf>
    <xf numFmtId="0" fontId="64" fillId="54" borderId="28" xfId="0" applyFont="1" applyFill="1" applyBorder="1" applyAlignment="1">
      <alignment horizontal="center" vertical="center" wrapText="1"/>
    </xf>
    <xf numFmtId="0" fontId="64" fillId="54" borderId="6" xfId="0" applyFont="1" applyFill="1" applyBorder="1" applyAlignment="1">
      <alignment horizontal="center" vertical="center" wrapText="1"/>
    </xf>
    <xf numFmtId="0" fontId="63" fillId="54" borderId="8" xfId="0" applyFont="1" applyFill="1" applyBorder="1" applyAlignment="1">
      <alignment horizontal="center" vertical="center" wrapText="1"/>
    </xf>
    <xf numFmtId="0" fontId="63" fillId="54" borderId="28" xfId="0" applyFont="1" applyFill="1" applyBorder="1" applyAlignment="1">
      <alignment horizontal="center" vertical="center" wrapText="1"/>
    </xf>
    <xf numFmtId="0" fontId="63" fillId="54" borderId="6" xfId="0" applyFont="1" applyFill="1" applyBorder="1" applyAlignment="1">
      <alignment horizontal="center" vertical="center" wrapText="1"/>
    </xf>
  </cellXfs>
  <cellStyles count="144">
    <cellStyle name="Accent1 - 20%" xfId="18" xr:uid="{00000000-0005-0000-0000-000000000000}"/>
    <cellStyle name="Accent1 - 40%" xfId="19" xr:uid="{00000000-0005-0000-0000-000001000000}"/>
    <cellStyle name="Accent1 - 60%" xfId="20" xr:uid="{00000000-0005-0000-0000-000002000000}"/>
    <cellStyle name="Accent2 - 20%" xfId="21" xr:uid="{00000000-0005-0000-0000-000003000000}"/>
    <cellStyle name="Accent2 - 40%" xfId="22" xr:uid="{00000000-0005-0000-0000-000004000000}"/>
    <cellStyle name="Accent2 - 60%" xfId="23" xr:uid="{00000000-0005-0000-0000-000005000000}"/>
    <cellStyle name="Accent3 - 20%" xfId="24" xr:uid="{00000000-0005-0000-0000-000006000000}"/>
    <cellStyle name="Accent3 - 40%" xfId="25" xr:uid="{00000000-0005-0000-0000-000007000000}"/>
    <cellStyle name="Accent3 - 60%" xfId="26" xr:uid="{00000000-0005-0000-0000-000008000000}"/>
    <cellStyle name="Accent4 - 20%" xfId="27" xr:uid="{00000000-0005-0000-0000-000009000000}"/>
    <cellStyle name="Accent4 - 40%" xfId="28" xr:uid="{00000000-0005-0000-0000-00000A000000}"/>
    <cellStyle name="Accent4 - 60%" xfId="29" xr:uid="{00000000-0005-0000-0000-00000B000000}"/>
    <cellStyle name="Accent5 - 20%" xfId="30" xr:uid="{00000000-0005-0000-0000-00000C000000}"/>
    <cellStyle name="Accent5 - 40%" xfId="31" xr:uid="{00000000-0005-0000-0000-00000D000000}"/>
    <cellStyle name="Accent5 - 60%" xfId="32" xr:uid="{00000000-0005-0000-0000-00000E000000}"/>
    <cellStyle name="Accent6 - 20%" xfId="33" xr:uid="{00000000-0005-0000-0000-00000F000000}"/>
    <cellStyle name="Accent6 - 40%" xfId="34" xr:uid="{00000000-0005-0000-0000-000010000000}"/>
    <cellStyle name="Accent6 - 60%" xfId="35" xr:uid="{00000000-0005-0000-0000-000011000000}"/>
    <cellStyle name="Comma 2" xfId="1" xr:uid="{00000000-0005-0000-0000-000012000000}"/>
    <cellStyle name="Emphasis 1" xfId="36" xr:uid="{00000000-0005-0000-0000-000013000000}"/>
    <cellStyle name="Emphasis 2" xfId="37" xr:uid="{00000000-0005-0000-0000-000014000000}"/>
    <cellStyle name="Emphasis 3" xfId="38" xr:uid="{00000000-0005-0000-0000-000015000000}"/>
    <cellStyle name="Hiperveza" xfId="143" builtinId="8"/>
    <cellStyle name="Naslov 1" xfId="72" xr:uid="{00000000-0005-0000-0000-000016000000}"/>
    <cellStyle name="Normal 2" xfId="2" xr:uid="{00000000-0005-0000-0000-000018000000}"/>
    <cellStyle name="Normal 2 2" xfId="113" xr:uid="{00000000-0005-0000-0000-000019000000}"/>
    <cellStyle name="Normal 2 3" xfId="128" xr:uid="{00000000-0005-0000-0000-00001A000000}"/>
    <cellStyle name="Normal 3" xfId="17" xr:uid="{00000000-0005-0000-0000-00001B000000}"/>
    <cellStyle name="Normal 3 3" xfId="3" xr:uid="{00000000-0005-0000-0000-00001C000000}"/>
    <cellStyle name="Normal 4" xfId="73" xr:uid="{00000000-0005-0000-0000-00001D000000}"/>
    <cellStyle name="Normal 6" xfId="4" xr:uid="{00000000-0005-0000-0000-00001E000000}"/>
    <cellStyle name="Normalno" xfId="0" builtinId="0"/>
    <cellStyle name="Obično_01_ZAGREBAČKA ŽUPANIJA" xfId="70" xr:uid="{00000000-0005-0000-0000-00001F000000}"/>
    <cellStyle name="Obično_List4" xfId="5" xr:uid="{00000000-0005-0000-0000-000020000000}"/>
    <cellStyle name="SAPBEXaggData" xfId="6" xr:uid="{00000000-0005-0000-0000-000022000000}"/>
    <cellStyle name="SAPBEXaggData 2" xfId="74" xr:uid="{00000000-0005-0000-0000-000023000000}"/>
    <cellStyle name="SAPBEXaggData 3" xfId="134" xr:uid="{00000000-0005-0000-0000-000024000000}"/>
    <cellStyle name="SAPBEXaggDataEmph" xfId="39" xr:uid="{00000000-0005-0000-0000-000025000000}"/>
    <cellStyle name="SAPBEXaggDataEmph 2" xfId="75" xr:uid="{00000000-0005-0000-0000-000026000000}"/>
    <cellStyle name="SAPBEXaggItem" xfId="7" xr:uid="{00000000-0005-0000-0000-000027000000}"/>
    <cellStyle name="SAPBEXaggItem 2" xfId="76" xr:uid="{00000000-0005-0000-0000-000028000000}"/>
    <cellStyle name="SAPBEXaggItem 3" xfId="114" xr:uid="{00000000-0005-0000-0000-000029000000}"/>
    <cellStyle name="SAPBEXaggItem 4" xfId="136" xr:uid="{00000000-0005-0000-0000-00002A000000}"/>
    <cellStyle name="SAPBEXaggItemX" xfId="40" xr:uid="{00000000-0005-0000-0000-00002B000000}"/>
    <cellStyle name="SAPBEXaggItemX 2" xfId="77" xr:uid="{00000000-0005-0000-0000-00002C000000}"/>
    <cellStyle name="SAPBEXchaText" xfId="8" xr:uid="{00000000-0005-0000-0000-00002D000000}"/>
    <cellStyle name="SAPBEXchaText 2" xfId="78" xr:uid="{00000000-0005-0000-0000-00002E000000}"/>
    <cellStyle name="SAPBEXchaText 3" xfId="115" xr:uid="{00000000-0005-0000-0000-00002F000000}"/>
    <cellStyle name="SAPBEXchaText 4" xfId="131" xr:uid="{00000000-0005-0000-0000-000030000000}"/>
    <cellStyle name="SAPBEXchaText 5" xfId="132" xr:uid="{00000000-0005-0000-0000-000031000000}"/>
    <cellStyle name="SAPBEXexcBad7" xfId="41" xr:uid="{00000000-0005-0000-0000-000032000000}"/>
    <cellStyle name="SAPBEXexcBad7 2" xfId="79" xr:uid="{00000000-0005-0000-0000-000033000000}"/>
    <cellStyle name="SAPBEXexcBad8" xfId="42" xr:uid="{00000000-0005-0000-0000-000034000000}"/>
    <cellStyle name="SAPBEXexcBad8 2" xfId="80" xr:uid="{00000000-0005-0000-0000-000035000000}"/>
    <cellStyle name="SAPBEXexcBad9" xfId="43" xr:uid="{00000000-0005-0000-0000-000036000000}"/>
    <cellStyle name="SAPBEXexcBad9 2" xfId="81" xr:uid="{00000000-0005-0000-0000-000037000000}"/>
    <cellStyle name="SAPBEXexcCritical4" xfId="44" xr:uid="{00000000-0005-0000-0000-000038000000}"/>
    <cellStyle name="SAPBEXexcCritical4 2" xfId="82" xr:uid="{00000000-0005-0000-0000-000039000000}"/>
    <cellStyle name="SAPBEXexcCritical5" xfId="45" xr:uid="{00000000-0005-0000-0000-00003A000000}"/>
    <cellStyle name="SAPBEXexcCritical5 2" xfId="83" xr:uid="{00000000-0005-0000-0000-00003B000000}"/>
    <cellStyle name="SAPBEXexcCritical6" xfId="46" xr:uid="{00000000-0005-0000-0000-00003C000000}"/>
    <cellStyle name="SAPBEXexcCritical6 2" xfId="84" xr:uid="{00000000-0005-0000-0000-00003D000000}"/>
    <cellStyle name="SAPBEXexcGood1" xfId="47" xr:uid="{00000000-0005-0000-0000-00003E000000}"/>
    <cellStyle name="SAPBEXexcGood1 2" xfId="85" xr:uid="{00000000-0005-0000-0000-00003F000000}"/>
    <cellStyle name="SAPBEXexcGood2" xfId="48" xr:uid="{00000000-0005-0000-0000-000040000000}"/>
    <cellStyle name="SAPBEXexcGood2 2" xfId="86" xr:uid="{00000000-0005-0000-0000-000041000000}"/>
    <cellStyle name="SAPBEXexcGood3" xfId="49" xr:uid="{00000000-0005-0000-0000-000042000000}"/>
    <cellStyle name="SAPBEXexcGood3 2" xfId="87" xr:uid="{00000000-0005-0000-0000-000043000000}"/>
    <cellStyle name="SAPBEXfilterDrill" xfId="50" xr:uid="{00000000-0005-0000-0000-000044000000}"/>
    <cellStyle name="SAPBEXfilterDrill 2" xfId="88" xr:uid="{00000000-0005-0000-0000-000045000000}"/>
    <cellStyle name="SAPBEXfilterDrill 3" xfId="116" xr:uid="{00000000-0005-0000-0000-000046000000}"/>
    <cellStyle name="SAPBEXfilterItem" xfId="51" xr:uid="{00000000-0005-0000-0000-000047000000}"/>
    <cellStyle name="SAPBEXfilterItem 2" xfId="89" xr:uid="{00000000-0005-0000-0000-000048000000}"/>
    <cellStyle name="SAPBEXfilterItem 3" xfId="117" xr:uid="{00000000-0005-0000-0000-000049000000}"/>
    <cellStyle name="SAPBEXfilterItem 4" xfId="133" xr:uid="{00000000-0005-0000-0000-00004A000000}"/>
    <cellStyle name="SAPBEXfilterText" xfId="52" xr:uid="{00000000-0005-0000-0000-00004B000000}"/>
    <cellStyle name="SAPBEXfilterText 2" xfId="90" xr:uid="{00000000-0005-0000-0000-00004C000000}"/>
    <cellStyle name="SAPBEXfilterText 3" xfId="118" xr:uid="{00000000-0005-0000-0000-00004D000000}"/>
    <cellStyle name="SAPBEXformats" xfId="9" xr:uid="{00000000-0005-0000-0000-00004E000000}"/>
    <cellStyle name="SAPBEXformats 2" xfId="91" xr:uid="{00000000-0005-0000-0000-00004F000000}"/>
    <cellStyle name="SAPBEXheaderItem" xfId="53" xr:uid="{00000000-0005-0000-0000-000050000000}"/>
    <cellStyle name="SAPBEXheaderItem 2" xfId="92" xr:uid="{00000000-0005-0000-0000-000051000000}"/>
    <cellStyle name="SAPBEXheaderItem 3" xfId="123" xr:uid="{00000000-0005-0000-0000-000052000000}"/>
    <cellStyle name="SAPBEXheaderText" xfId="54" xr:uid="{00000000-0005-0000-0000-000053000000}"/>
    <cellStyle name="SAPBEXheaderText 2" xfId="93" xr:uid="{00000000-0005-0000-0000-000054000000}"/>
    <cellStyle name="SAPBEXheaderText 3" xfId="124" xr:uid="{00000000-0005-0000-0000-000055000000}"/>
    <cellStyle name="SAPBEXHLevel0" xfId="10" xr:uid="{00000000-0005-0000-0000-000056000000}"/>
    <cellStyle name="SAPBEXHLevel0 2" xfId="71" xr:uid="{00000000-0005-0000-0000-000057000000}"/>
    <cellStyle name="SAPBEXHLevel0 3" xfId="94" xr:uid="{00000000-0005-0000-0000-000058000000}"/>
    <cellStyle name="SAPBEXHLevel0 4" xfId="137" xr:uid="{00000000-0005-0000-0000-000059000000}"/>
    <cellStyle name="SAPBEXHLevel0X" xfId="55" xr:uid="{00000000-0005-0000-0000-00005A000000}"/>
    <cellStyle name="SAPBEXHLevel0X 2" xfId="95" xr:uid="{00000000-0005-0000-0000-00005B000000}"/>
    <cellStyle name="SAPBEXHLevel0X 3" xfId="130" xr:uid="{00000000-0005-0000-0000-00005C000000}"/>
    <cellStyle name="SAPBEXHLevel1" xfId="11" xr:uid="{00000000-0005-0000-0000-00005D000000}"/>
    <cellStyle name="SAPBEXHLevel1 2" xfId="96" xr:uid="{00000000-0005-0000-0000-00005E000000}"/>
    <cellStyle name="SAPBEXHLevel1 3" xfId="125" xr:uid="{00000000-0005-0000-0000-00005F000000}"/>
    <cellStyle name="SAPBEXHLevel1 4" xfId="140" xr:uid="{00000000-0005-0000-0000-000060000000}"/>
    <cellStyle name="SAPBEXHLevel1X" xfId="56" xr:uid="{00000000-0005-0000-0000-000061000000}"/>
    <cellStyle name="SAPBEXHLevel1X 2" xfId="97" xr:uid="{00000000-0005-0000-0000-000062000000}"/>
    <cellStyle name="SAPBEXHLevel2" xfId="12" xr:uid="{00000000-0005-0000-0000-000063000000}"/>
    <cellStyle name="SAPBEXHLevel2 2" xfId="98" xr:uid="{00000000-0005-0000-0000-000064000000}"/>
    <cellStyle name="SAPBEXHLevel2 3" xfId="126" xr:uid="{00000000-0005-0000-0000-000065000000}"/>
    <cellStyle name="SAPBEXHLevel2 4" xfId="142" xr:uid="{00000000-0005-0000-0000-000066000000}"/>
    <cellStyle name="SAPBEXHLevel2X" xfId="57" xr:uid="{00000000-0005-0000-0000-000067000000}"/>
    <cellStyle name="SAPBEXHLevel2X 2" xfId="99" xr:uid="{00000000-0005-0000-0000-000068000000}"/>
    <cellStyle name="SAPBEXHLevel3" xfId="13" xr:uid="{00000000-0005-0000-0000-000069000000}"/>
    <cellStyle name="SAPBEXHLevel3 2" xfId="100" xr:uid="{00000000-0005-0000-0000-00006A000000}"/>
    <cellStyle name="SAPBEXHLevel3 3" xfId="119" xr:uid="{00000000-0005-0000-0000-00006B000000}"/>
    <cellStyle name="SAPBEXHLevel3 4" xfId="141" xr:uid="{00000000-0005-0000-0000-00006C000000}"/>
    <cellStyle name="SAPBEXHLevel3X" xfId="58" xr:uid="{00000000-0005-0000-0000-00006D000000}"/>
    <cellStyle name="SAPBEXHLevel3X 2" xfId="101" xr:uid="{00000000-0005-0000-0000-00006E000000}"/>
    <cellStyle name="SAPBEXinputData" xfId="59" xr:uid="{00000000-0005-0000-0000-00006F000000}"/>
    <cellStyle name="SAPBEXinputData 2" xfId="102" xr:uid="{00000000-0005-0000-0000-000070000000}"/>
    <cellStyle name="SAPBEXItemHeader" xfId="14" xr:uid="{00000000-0005-0000-0000-000071000000}"/>
    <cellStyle name="SAPBEXresData" xfId="60" xr:uid="{00000000-0005-0000-0000-000072000000}"/>
    <cellStyle name="SAPBEXresData 2" xfId="103" xr:uid="{00000000-0005-0000-0000-000073000000}"/>
    <cellStyle name="SAPBEXresDataEmph" xfId="61" xr:uid="{00000000-0005-0000-0000-000074000000}"/>
    <cellStyle name="SAPBEXresDataEmph 2" xfId="104" xr:uid="{00000000-0005-0000-0000-000075000000}"/>
    <cellStyle name="SAPBEXresDataEmph 3" xfId="120" xr:uid="{00000000-0005-0000-0000-000076000000}"/>
    <cellStyle name="SAPBEXresItem" xfId="62" xr:uid="{00000000-0005-0000-0000-000077000000}"/>
    <cellStyle name="SAPBEXresItem 2" xfId="105" xr:uid="{00000000-0005-0000-0000-000078000000}"/>
    <cellStyle name="SAPBEXresItemX" xfId="63" xr:uid="{00000000-0005-0000-0000-000079000000}"/>
    <cellStyle name="SAPBEXresItemX 2" xfId="106" xr:uid="{00000000-0005-0000-0000-00007A000000}"/>
    <cellStyle name="SAPBEXstdData" xfId="15" xr:uid="{00000000-0005-0000-0000-00007B000000}"/>
    <cellStyle name="SAPBEXstdData 2" xfId="107" xr:uid="{00000000-0005-0000-0000-00007C000000}"/>
    <cellStyle name="SAPBEXstdData 3" xfId="138" xr:uid="{00000000-0005-0000-0000-00007D000000}"/>
    <cellStyle name="SAPBEXstdDataEmph" xfId="64" xr:uid="{00000000-0005-0000-0000-00007E000000}"/>
    <cellStyle name="SAPBEXstdDataEmph 2" xfId="108" xr:uid="{00000000-0005-0000-0000-00007F000000}"/>
    <cellStyle name="SAPBEXstdItem" xfId="16" xr:uid="{00000000-0005-0000-0000-000080000000}"/>
    <cellStyle name="SAPBEXstdItem 2" xfId="109" xr:uid="{00000000-0005-0000-0000-000081000000}"/>
    <cellStyle name="SAPBEXstdItem 3" xfId="121" xr:uid="{00000000-0005-0000-0000-000082000000}"/>
    <cellStyle name="SAPBEXstdItem 4" xfId="129" xr:uid="{00000000-0005-0000-0000-000083000000}"/>
    <cellStyle name="SAPBEXstdItemX" xfId="65" xr:uid="{00000000-0005-0000-0000-000084000000}"/>
    <cellStyle name="SAPBEXstdItemX 2" xfId="110" xr:uid="{00000000-0005-0000-0000-000085000000}"/>
    <cellStyle name="SAPBEXtitle" xfId="66" xr:uid="{00000000-0005-0000-0000-000086000000}"/>
    <cellStyle name="SAPBEXtitle 2" xfId="111" xr:uid="{00000000-0005-0000-0000-000087000000}"/>
    <cellStyle name="SAPBEXtitle 3" xfId="122" xr:uid="{00000000-0005-0000-0000-000088000000}"/>
    <cellStyle name="SAPBEXtitle 4" xfId="135" xr:uid="{00000000-0005-0000-0000-000089000000}"/>
    <cellStyle name="SAPBEXunassignedItem" xfId="67" xr:uid="{00000000-0005-0000-0000-00008A000000}"/>
    <cellStyle name="SAPBEXunassignedItem 2" xfId="127" xr:uid="{00000000-0005-0000-0000-00008B000000}"/>
    <cellStyle name="SAPBEXundefined" xfId="68" xr:uid="{00000000-0005-0000-0000-00008C000000}"/>
    <cellStyle name="SAPBEXundefined 2" xfId="112" xr:uid="{00000000-0005-0000-0000-00008D000000}"/>
    <cellStyle name="SAPBEXundefined 3" xfId="139" xr:uid="{00000000-0005-0000-0000-00008E000000}"/>
    <cellStyle name="Sheet Title" xfId="69" xr:uid="{00000000-0005-0000-0000-00008F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tarle@veleknin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994"/>
  <sheetViews>
    <sheetView showGridLines="0" zoomScale="80" zoomScaleNormal="80" workbookViewId="0">
      <selection activeCell="B9" sqref="B9:I9"/>
    </sheetView>
  </sheetViews>
  <sheetFormatPr defaultColWidth="0" defaultRowHeight="15" zeroHeight="1"/>
  <cols>
    <col min="1" max="1" width="7.5703125" style="16" customWidth="1"/>
    <col min="2" max="2" width="36.140625" style="16" bestFit="1" customWidth="1"/>
    <col min="3" max="4" width="19.5703125" style="16" customWidth="1"/>
    <col min="5" max="5" width="21.42578125" style="16" customWidth="1"/>
    <col min="6" max="7" width="17.5703125" style="16" customWidth="1"/>
    <col min="8" max="8" width="21.140625" style="16" customWidth="1"/>
    <col min="9" max="9" width="21.7109375" style="16" customWidth="1"/>
    <col min="10" max="10" width="11.85546875" style="16" customWidth="1"/>
    <col min="11" max="11" width="3.140625" style="16" hidden="1" customWidth="1"/>
    <col min="12" max="12" width="3.7109375" style="16" hidden="1" customWidth="1"/>
    <col min="13" max="13" width="4.7109375" style="16" hidden="1" customWidth="1"/>
    <col min="14" max="14" width="2.140625" style="16" hidden="1" customWidth="1"/>
    <col min="15" max="15" width="7.42578125" style="16" hidden="1" customWidth="1"/>
    <col min="16" max="16" width="80.140625" style="16" hidden="1" customWidth="1"/>
    <col min="17" max="17" width="7.7109375" style="16" hidden="1" customWidth="1"/>
    <col min="18" max="18" width="84.85546875" style="16" hidden="1" customWidth="1"/>
    <col min="19" max="19" width="33.5703125" style="16" hidden="1" customWidth="1"/>
    <col min="20" max="20" width="50.140625" style="16" hidden="1" customWidth="1"/>
    <col min="21" max="21" width="39.140625" style="16" hidden="1" customWidth="1"/>
    <col min="22" max="22" width="14.42578125" style="16" hidden="1" customWidth="1"/>
    <col min="23" max="23" width="15.5703125" style="16" hidden="1" customWidth="1"/>
    <col min="24" max="24" width="49.28515625" style="16" hidden="1" customWidth="1"/>
    <col min="25" max="25" width="7.42578125" style="16" hidden="1" customWidth="1"/>
    <col min="26" max="30" width="11.42578125" style="16" hidden="1" customWidth="1"/>
    <col min="31" max="16384" width="0" style="16" hidden="1"/>
  </cols>
  <sheetData>
    <row r="1" spans="1:30" ht="36.75" customHeight="1" thickBot="1">
      <c r="A1" s="17"/>
      <c r="B1" s="100" t="s">
        <v>236</v>
      </c>
      <c r="C1" s="194" t="s">
        <v>4937</v>
      </c>
      <c r="D1" s="195"/>
      <c r="E1" s="195"/>
      <c r="F1" s="195"/>
      <c r="G1" s="195"/>
      <c r="H1" s="195"/>
      <c r="I1" s="196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0" ht="16.5" thickBot="1">
      <c r="A2" s="17"/>
      <c r="B2" s="101" t="s">
        <v>0</v>
      </c>
      <c r="C2" s="197" t="s">
        <v>4947</v>
      </c>
      <c r="D2" s="198"/>
      <c r="E2" s="198"/>
      <c r="F2" s="198"/>
      <c r="G2" s="198"/>
      <c r="H2" s="198"/>
      <c r="I2" s="199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0" ht="16.5" thickBot="1">
      <c r="A3" s="18"/>
      <c r="B3" s="101" t="s">
        <v>1</v>
      </c>
      <c r="C3" s="197" t="s">
        <v>4943</v>
      </c>
      <c r="D3" s="198"/>
      <c r="E3" s="198"/>
      <c r="F3" s="198"/>
      <c r="G3" s="198"/>
      <c r="H3" s="198"/>
      <c r="I3" s="199"/>
      <c r="J3" s="17"/>
      <c r="K3" s="17"/>
      <c r="L3" s="17"/>
      <c r="M3" s="17"/>
      <c r="N3" s="17"/>
      <c r="O3" s="19" t="s">
        <v>239</v>
      </c>
      <c r="P3" s="19" t="s">
        <v>600</v>
      </c>
      <c r="Q3" s="19" t="s">
        <v>240</v>
      </c>
      <c r="R3" s="19" t="s">
        <v>241</v>
      </c>
      <c r="S3" s="19" t="s">
        <v>242</v>
      </c>
      <c r="T3" s="19" t="s">
        <v>243</v>
      </c>
      <c r="U3" s="19" t="s">
        <v>244</v>
      </c>
      <c r="V3" s="19" t="s">
        <v>245</v>
      </c>
      <c r="W3" s="19" t="s">
        <v>246</v>
      </c>
      <c r="X3" s="19" t="s">
        <v>598</v>
      </c>
      <c r="Y3" s="20" t="s">
        <v>196</v>
      </c>
      <c r="Z3" s="17"/>
      <c r="AA3" s="17"/>
      <c r="AB3" s="17"/>
      <c r="AC3" s="17"/>
      <c r="AD3" s="17"/>
    </row>
    <row r="4" spans="1:30" ht="16.5" thickBot="1">
      <c r="A4" s="21"/>
      <c r="B4" s="101" t="s">
        <v>2</v>
      </c>
      <c r="C4" s="197" t="s">
        <v>4939</v>
      </c>
      <c r="D4" s="198"/>
      <c r="E4" s="198"/>
      <c r="F4" s="198"/>
      <c r="G4" s="198"/>
      <c r="H4" s="198"/>
      <c r="I4" s="199"/>
      <c r="J4" s="17"/>
      <c r="K4" s="17"/>
      <c r="L4" s="17"/>
      <c r="M4" s="17"/>
      <c r="N4" s="17"/>
      <c r="O4" s="16">
        <v>0</v>
      </c>
      <c r="P4" s="16" t="s">
        <v>601</v>
      </c>
      <c r="X4" s="16" t="s">
        <v>621</v>
      </c>
      <c r="Y4" s="16" t="s">
        <v>621</v>
      </c>
      <c r="Z4" s="17"/>
      <c r="AA4" s="17"/>
      <c r="AB4" s="17"/>
      <c r="AC4" s="17"/>
      <c r="AD4" s="17"/>
    </row>
    <row r="5" spans="1:30" ht="16.5" thickBot="1">
      <c r="A5" s="21"/>
      <c r="B5" s="101" t="s">
        <v>235</v>
      </c>
      <c r="C5" s="200" t="s">
        <v>4946</v>
      </c>
      <c r="D5" s="198"/>
      <c r="E5" s="198"/>
      <c r="F5" s="198"/>
      <c r="G5" s="198"/>
      <c r="H5" s="198"/>
      <c r="I5" s="199"/>
      <c r="J5" s="17"/>
      <c r="K5" s="17"/>
      <c r="L5" s="17"/>
      <c r="M5" s="17"/>
      <c r="N5" s="17"/>
      <c r="O5" s="63">
        <f t="shared" ref="O5:O71" si="0">+O4+1</f>
        <v>1</v>
      </c>
      <c r="P5" s="61" t="str">
        <f t="shared" ref="P5:P36" si="1">Q5&amp;" "&amp;R5</f>
        <v>1222 MINISTARSTVO ZNANOSTI, OBRAZOVANJA I MLADIH</v>
      </c>
      <c r="Q5" s="61">
        <v>1222</v>
      </c>
      <c r="R5" s="64" t="s">
        <v>2796</v>
      </c>
      <c r="S5" s="65"/>
      <c r="T5" s="66" t="s">
        <v>247</v>
      </c>
      <c r="U5" s="64" t="s">
        <v>248</v>
      </c>
      <c r="V5" s="62">
        <v>3271030</v>
      </c>
      <c r="W5" s="58" t="s">
        <v>1167</v>
      </c>
      <c r="X5" s="59" t="s">
        <v>908</v>
      </c>
      <c r="Y5" s="60" t="s">
        <v>720</v>
      </c>
      <c r="Z5" s="17"/>
      <c r="AA5" s="17"/>
      <c r="AB5" s="17"/>
      <c r="AC5" s="17"/>
      <c r="AD5" s="17"/>
    </row>
    <row r="6" spans="1:30" ht="15.75">
      <c r="A6" s="21"/>
      <c r="B6" s="21"/>
      <c r="C6" s="21"/>
      <c r="D6" s="21"/>
      <c r="E6" s="17"/>
      <c r="F6" s="17"/>
      <c r="G6" s="17"/>
      <c r="H6" s="17"/>
      <c r="I6" s="17"/>
      <c r="J6" s="17"/>
      <c r="K6" s="17"/>
      <c r="L6" s="17"/>
      <c r="M6" s="17"/>
      <c r="N6" s="17"/>
      <c r="O6" s="63">
        <f t="shared" si="0"/>
        <v>2</v>
      </c>
      <c r="P6" s="61" t="str">
        <f t="shared" si="1"/>
        <v>1757 SVEUČILIŠTE U ZAGREBU - FAKULTET ELEKTROTEHNIKE I RAČUNARSTVA</v>
      </c>
      <c r="Q6" s="61">
        <v>1757</v>
      </c>
      <c r="R6" s="64" t="s">
        <v>389</v>
      </c>
      <c r="S6" s="65" t="s">
        <v>370</v>
      </c>
      <c r="T6" s="66" t="s">
        <v>390</v>
      </c>
      <c r="U6" s="64" t="s">
        <v>248</v>
      </c>
      <c r="V6" s="62">
        <v>3276643</v>
      </c>
      <c r="W6" s="58" t="s">
        <v>391</v>
      </c>
      <c r="X6" s="59" t="s">
        <v>41</v>
      </c>
      <c r="Y6" s="60" t="s">
        <v>40</v>
      </c>
      <c r="Z6" s="17"/>
      <c r="AA6" s="17"/>
      <c r="AB6" s="17"/>
      <c r="AC6" s="17"/>
      <c r="AD6" s="17"/>
    </row>
    <row r="7" spans="1:30" s="102" customFormat="1" ht="39" customHeight="1">
      <c r="B7" s="203" t="s">
        <v>4944</v>
      </c>
      <c r="C7" s="204"/>
      <c r="D7" s="204"/>
      <c r="E7" s="205"/>
      <c r="F7" s="205"/>
      <c r="G7" s="205"/>
      <c r="H7" s="205"/>
      <c r="I7" s="205"/>
      <c r="J7" s="103"/>
      <c r="K7" s="103"/>
      <c r="L7" s="103"/>
      <c r="M7" s="103"/>
      <c r="N7" s="103"/>
      <c r="O7" s="63">
        <f t="shared" si="0"/>
        <v>3</v>
      </c>
      <c r="P7" s="61" t="str">
        <f t="shared" si="1"/>
        <v>1781 SVEUČILIŠTE U ZAGREBU - PRIRODOSLOVNO-MATEMATIČKI FAKULTET</v>
      </c>
      <c r="Q7" s="61">
        <v>1781</v>
      </c>
      <c r="R7" s="64" t="s">
        <v>442</v>
      </c>
      <c r="S7" s="65" t="s">
        <v>370</v>
      </c>
      <c r="T7" s="66" t="s">
        <v>443</v>
      </c>
      <c r="U7" s="64" t="s">
        <v>248</v>
      </c>
      <c r="V7" s="62">
        <v>3270149</v>
      </c>
      <c r="W7" s="58" t="s">
        <v>444</v>
      </c>
      <c r="X7" s="59" t="s">
        <v>41</v>
      </c>
      <c r="Y7" s="60" t="s">
        <v>40</v>
      </c>
      <c r="Z7" s="103"/>
      <c r="AA7" s="103"/>
      <c r="AB7" s="103"/>
      <c r="AC7" s="103"/>
      <c r="AD7" s="103"/>
    </row>
    <row r="8" spans="1:30" s="102" customFormat="1" ht="12" customHeight="1">
      <c r="B8" s="79"/>
      <c r="C8" s="79"/>
      <c r="D8" s="79"/>
      <c r="J8" s="103"/>
      <c r="K8" s="103"/>
      <c r="L8" s="103"/>
      <c r="M8" s="103"/>
      <c r="N8" s="103"/>
      <c r="O8" s="63">
        <f t="shared" si="0"/>
        <v>4</v>
      </c>
      <c r="P8" s="61" t="str">
        <f t="shared" si="1"/>
        <v>1790 SVEUČILIŠTE U ZAGREBU - FAKULTET KEMIJSKOG INŽENJERSTVA I TEHNOLOGIJE</v>
      </c>
      <c r="Q8" s="61">
        <v>1790</v>
      </c>
      <c r="R8" s="64" t="s">
        <v>396</v>
      </c>
      <c r="S8" s="65" t="s">
        <v>370</v>
      </c>
      <c r="T8" s="66" t="s">
        <v>397</v>
      </c>
      <c r="U8" s="64" t="s">
        <v>248</v>
      </c>
      <c r="V8" s="62">
        <v>3250270</v>
      </c>
      <c r="W8" s="58" t="s">
        <v>398</v>
      </c>
      <c r="X8" s="59" t="s">
        <v>41</v>
      </c>
      <c r="Y8" s="60" t="s">
        <v>40</v>
      </c>
      <c r="Z8" s="103"/>
      <c r="AA8" s="103"/>
      <c r="AB8" s="103"/>
      <c r="AC8" s="103"/>
      <c r="AD8" s="103"/>
    </row>
    <row r="9" spans="1:30" s="102" customFormat="1" ht="12" customHeight="1">
      <c r="B9" s="206"/>
      <c r="C9" s="207"/>
      <c r="D9" s="207"/>
      <c r="E9" s="208"/>
      <c r="F9" s="208"/>
      <c r="G9" s="208"/>
      <c r="H9" s="208"/>
      <c r="I9" s="208"/>
      <c r="J9" s="103"/>
      <c r="K9" s="103"/>
      <c r="L9" s="103"/>
      <c r="M9" s="103"/>
      <c r="N9" s="103"/>
      <c r="O9" s="63">
        <f t="shared" si="0"/>
        <v>5</v>
      </c>
      <c r="P9" s="61" t="str">
        <f t="shared" si="1"/>
        <v>1804 SVEUČILIŠTE U ZAGREBU - TEKSTILNO TEHNOLOŠKI FAKULTET</v>
      </c>
      <c r="Q9" s="61">
        <v>1804</v>
      </c>
      <c r="R9" s="64" t="s">
        <v>452</v>
      </c>
      <c r="S9" s="65" t="s">
        <v>370</v>
      </c>
      <c r="T9" s="66" t="s">
        <v>453</v>
      </c>
      <c r="U9" s="64" t="s">
        <v>248</v>
      </c>
      <c r="V9" s="62">
        <v>3207064</v>
      </c>
      <c r="W9" s="58" t="s">
        <v>454</v>
      </c>
      <c r="X9" s="59" t="s">
        <v>41</v>
      </c>
      <c r="Y9" s="60" t="s">
        <v>40</v>
      </c>
      <c r="Z9" s="103"/>
      <c r="AA9" s="103"/>
      <c r="AB9" s="103"/>
      <c r="AC9" s="103"/>
      <c r="AD9" s="103"/>
    </row>
    <row r="10" spans="1:30" s="102" customFormat="1" ht="12" customHeight="1">
      <c r="B10" s="79"/>
      <c r="C10" s="79"/>
      <c r="D10" s="79"/>
      <c r="J10" s="103"/>
      <c r="K10" s="103"/>
      <c r="L10" s="103"/>
      <c r="M10" s="103"/>
      <c r="N10" s="103"/>
      <c r="O10" s="63">
        <f t="shared" si="0"/>
        <v>6</v>
      </c>
      <c r="P10" s="61" t="str">
        <f t="shared" si="1"/>
        <v>1812 SVEUČILIŠTE U ZAGREBU - FAKULTET PROMETNIH ZNANOSTI</v>
      </c>
      <c r="Q10" s="61">
        <v>1812</v>
      </c>
      <c r="R10" s="64" t="s">
        <v>402</v>
      </c>
      <c r="S10" s="65" t="s">
        <v>370</v>
      </c>
      <c r="T10" s="66" t="s">
        <v>403</v>
      </c>
      <c r="U10" s="64" t="s">
        <v>248</v>
      </c>
      <c r="V10" s="62">
        <v>3260771</v>
      </c>
      <c r="W10" s="58" t="s">
        <v>404</v>
      </c>
      <c r="X10" s="59" t="s">
        <v>41</v>
      </c>
      <c r="Y10" s="60" t="s">
        <v>40</v>
      </c>
      <c r="Z10" s="103"/>
      <c r="AA10" s="103"/>
      <c r="AB10" s="103"/>
      <c r="AC10" s="103"/>
      <c r="AD10" s="103"/>
    </row>
    <row r="11" spans="1:30" s="102" customFormat="1" ht="17.25" customHeight="1">
      <c r="B11" s="207" t="s">
        <v>2794</v>
      </c>
      <c r="C11" s="207"/>
      <c r="D11" s="207"/>
      <c r="E11" s="208"/>
      <c r="F11" s="208"/>
      <c r="G11" s="208"/>
      <c r="H11" s="208"/>
      <c r="I11" s="208"/>
      <c r="J11" s="79"/>
      <c r="K11" s="103"/>
      <c r="L11" s="103"/>
      <c r="M11" s="103"/>
      <c r="N11" s="103"/>
      <c r="O11" s="63">
        <f t="shared" si="0"/>
        <v>7</v>
      </c>
      <c r="P11" s="61" t="str">
        <f t="shared" si="1"/>
        <v>1829 SVEUČILIŠTE U ZAGREBU - FAKULTET STROJARSTVA I BRODOGRADNJE</v>
      </c>
      <c r="Q11" s="61">
        <v>1829</v>
      </c>
      <c r="R11" s="64" t="s">
        <v>405</v>
      </c>
      <c r="S11" s="65" t="s">
        <v>370</v>
      </c>
      <c r="T11" s="66" t="s">
        <v>406</v>
      </c>
      <c r="U11" s="64" t="s">
        <v>248</v>
      </c>
      <c r="V11" s="62">
        <v>3276546</v>
      </c>
      <c r="W11" s="58" t="s">
        <v>407</v>
      </c>
      <c r="X11" s="59" t="s">
        <v>41</v>
      </c>
      <c r="Y11" s="60" t="s">
        <v>40</v>
      </c>
      <c r="Z11" s="103"/>
      <c r="AA11" s="103"/>
      <c r="AB11" s="103"/>
      <c r="AC11" s="103"/>
      <c r="AD11" s="103"/>
    </row>
    <row r="12" spans="1:30" ht="16.5" customHeight="1">
      <c r="A12" s="22"/>
      <c r="B12" s="22"/>
      <c r="C12" s="22"/>
      <c r="D12" s="22"/>
      <c r="E12" s="17"/>
      <c r="F12" s="17"/>
      <c r="G12" s="17"/>
      <c r="H12" s="17"/>
      <c r="I12" s="70" t="s">
        <v>2157</v>
      </c>
      <c r="J12" s="26"/>
      <c r="K12" s="17"/>
      <c r="L12" s="17"/>
      <c r="M12" s="17"/>
      <c r="N12" s="17"/>
      <c r="O12" s="63">
        <f t="shared" si="0"/>
        <v>8</v>
      </c>
      <c r="P12" s="61" t="str">
        <f t="shared" si="1"/>
        <v>1837 SVEUČILIŠTE U ZAGREBU - GRAĐEVINSKI FAKULTET</v>
      </c>
      <c r="Q12" s="61">
        <v>1837</v>
      </c>
      <c r="R12" s="64" t="s">
        <v>420</v>
      </c>
      <c r="S12" s="65" t="s">
        <v>370</v>
      </c>
      <c r="T12" s="66" t="s">
        <v>421</v>
      </c>
      <c r="U12" s="64" t="s">
        <v>248</v>
      </c>
      <c r="V12" s="62">
        <v>3227120</v>
      </c>
      <c r="W12" s="58" t="s">
        <v>422</v>
      </c>
      <c r="X12" s="59" t="s">
        <v>41</v>
      </c>
      <c r="Y12" s="60" t="s">
        <v>40</v>
      </c>
      <c r="Z12" s="17"/>
      <c r="AA12" s="17"/>
      <c r="AB12" s="17"/>
      <c r="AC12" s="17"/>
      <c r="AD12" s="17"/>
    </row>
    <row r="13" spans="1:30" ht="30">
      <c r="A13" s="23"/>
      <c r="B13" s="23"/>
      <c r="C13" s="23" t="s">
        <v>2789</v>
      </c>
      <c r="D13" s="23" t="s">
        <v>2790</v>
      </c>
      <c r="E13" s="23" t="s">
        <v>2791</v>
      </c>
      <c r="F13" s="142" t="s">
        <v>4938</v>
      </c>
      <c r="G13" s="142" t="s">
        <v>4940</v>
      </c>
      <c r="H13" s="23" t="s">
        <v>2792</v>
      </c>
      <c r="I13" s="23" t="s">
        <v>2793</v>
      </c>
      <c r="J13" s="17"/>
      <c r="K13" s="17"/>
      <c r="L13" s="17"/>
      <c r="M13" s="17"/>
      <c r="N13" s="17"/>
      <c r="O13" s="63">
        <f t="shared" si="0"/>
        <v>9</v>
      </c>
      <c r="P13" s="61" t="str">
        <f t="shared" si="1"/>
        <v>1845 SVEUČILIŠTE U ZAGREBU - PREHRAMBENO BIOTEHNOLOŠKI FAKULTET</v>
      </c>
      <c r="Q13" s="61">
        <v>1845</v>
      </c>
      <c r="R13" s="64" t="s">
        <v>440</v>
      </c>
      <c r="S13" s="65" t="s">
        <v>370</v>
      </c>
      <c r="T13" s="66" t="s">
        <v>446</v>
      </c>
      <c r="U13" s="64" t="s">
        <v>248</v>
      </c>
      <c r="V13" s="62">
        <v>3207102</v>
      </c>
      <c r="W13" s="58" t="s">
        <v>441</v>
      </c>
      <c r="X13" s="59" t="s">
        <v>41</v>
      </c>
      <c r="Y13" s="60" t="s">
        <v>40</v>
      </c>
      <c r="Z13" s="17"/>
      <c r="AA13" s="17"/>
      <c r="AB13" s="17"/>
      <c r="AC13" s="17"/>
      <c r="AD13" s="17"/>
    </row>
    <row r="14" spans="1:30" ht="19.5" customHeight="1">
      <c r="A14" s="27">
        <v>6</v>
      </c>
      <c r="B14" s="24" t="s">
        <v>4</v>
      </c>
      <c r="C14" s="131">
        <v>1553440</v>
      </c>
      <c r="D14" s="131">
        <v>1827714</v>
      </c>
      <c r="E14" s="28">
        <f>'A.1 PRIHODI I RASHODI EK'!F10</f>
        <v>2001549</v>
      </c>
      <c r="F14" s="193">
        <v>2001549</v>
      </c>
      <c r="G14" s="192">
        <v>2004549</v>
      </c>
      <c r="H14" s="28">
        <f>'A.1 PRIHODI I RASHODI EK'!I10</f>
        <v>2057540</v>
      </c>
      <c r="I14" s="28">
        <f>'A.1 PRIHODI I RASHODI EK'!J10</f>
        <v>2066037</v>
      </c>
      <c r="J14" s="17"/>
      <c r="K14" s="30"/>
      <c r="L14" s="17"/>
      <c r="M14" s="17"/>
      <c r="N14" s="17"/>
      <c r="O14" s="63">
        <f t="shared" si="0"/>
        <v>10</v>
      </c>
      <c r="P14" s="61" t="str">
        <f t="shared" si="1"/>
        <v>1853 SVEUČILIŠTE U ZAGREBU - GEODETSKI FAKULTET</v>
      </c>
      <c r="Q14" s="61">
        <v>1853</v>
      </c>
      <c r="R14" s="64" t="s">
        <v>414</v>
      </c>
      <c r="S14" s="65" t="s">
        <v>370</v>
      </c>
      <c r="T14" s="66" t="s">
        <v>1144</v>
      </c>
      <c r="U14" s="64" t="s">
        <v>248</v>
      </c>
      <c r="V14" s="62">
        <v>3204987</v>
      </c>
      <c r="W14" s="58" t="s">
        <v>415</v>
      </c>
      <c r="X14" s="59" t="s">
        <v>41</v>
      </c>
      <c r="Y14" s="60" t="s">
        <v>40</v>
      </c>
      <c r="Z14" s="17"/>
      <c r="AA14" s="17"/>
      <c r="AB14" s="17"/>
      <c r="AC14" s="17"/>
      <c r="AD14" s="17"/>
    </row>
    <row r="15" spans="1:30" ht="19.5" customHeight="1">
      <c r="A15" s="27">
        <v>7</v>
      </c>
      <c r="B15" s="29" t="s">
        <v>5</v>
      </c>
      <c r="C15" s="131"/>
      <c r="D15" s="131"/>
      <c r="E15" s="28">
        <f>'A.1 PRIHODI I RASHODI EK'!F18</f>
        <v>0</v>
      </c>
      <c r="F15" s="161">
        <v>0</v>
      </c>
      <c r="G15" s="161">
        <v>0</v>
      </c>
      <c r="H15" s="28">
        <f>'A.1 PRIHODI I RASHODI EK'!I18</f>
        <v>0</v>
      </c>
      <c r="I15" s="28">
        <f>'A.1 PRIHODI I RASHODI EK'!J18</f>
        <v>0</v>
      </c>
      <c r="J15" s="17"/>
      <c r="K15" s="17"/>
      <c r="L15" s="17"/>
      <c r="M15" s="17"/>
      <c r="N15" s="17"/>
      <c r="O15" s="63">
        <f t="shared" si="0"/>
        <v>11</v>
      </c>
      <c r="P15" s="61" t="str">
        <f t="shared" si="1"/>
        <v xml:space="preserve">1861 SVEUČILIŠTE U ZAGREBU - ARHITEKTONSKI FAKULTET </v>
      </c>
      <c r="Q15" s="61">
        <v>1861</v>
      </c>
      <c r="R15" s="64" t="s">
        <v>381</v>
      </c>
      <c r="S15" s="65" t="s">
        <v>370</v>
      </c>
      <c r="T15" s="66" t="s">
        <v>382</v>
      </c>
      <c r="U15" s="64" t="s">
        <v>248</v>
      </c>
      <c r="V15" s="62">
        <v>3204952</v>
      </c>
      <c r="W15" s="58" t="s">
        <v>383</v>
      </c>
      <c r="X15" s="59" t="s">
        <v>41</v>
      </c>
      <c r="Y15" s="60" t="s">
        <v>40</v>
      </c>
      <c r="Z15" s="17"/>
      <c r="AA15" s="17"/>
      <c r="AB15" s="17"/>
      <c r="AC15" s="17"/>
      <c r="AD15" s="17"/>
    </row>
    <row r="16" spans="1:30" ht="19.5" customHeight="1" thickBot="1">
      <c r="A16" s="167"/>
      <c r="B16" s="167" t="s">
        <v>3</v>
      </c>
      <c r="C16" s="168">
        <f>SUM(C14:C15)</f>
        <v>1553440</v>
      </c>
      <c r="D16" s="168">
        <f>SUM(D14:D15)</f>
        <v>1827714</v>
      </c>
      <c r="E16" s="168">
        <f>SUM(E14:E15)</f>
        <v>2001549</v>
      </c>
      <c r="F16" s="169">
        <v>2001549</v>
      </c>
      <c r="G16" s="169">
        <v>2004549</v>
      </c>
      <c r="H16" s="168">
        <f>+H14+H15</f>
        <v>2057540</v>
      </c>
      <c r="I16" s="168">
        <f>+I14+I15</f>
        <v>2066037</v>
      </c>
      <c r="J16" s="17"/>
      <c r="K16" s="17"/>
      <c r="L16" s="17"/>
      <c r="M16" s="17"/>
      <c r="N16" s="17"/>
      <c r="O16" s="63">
        <f t="shared" si="0"/>
        <v>12</v>
      </c>
      <c r="P16" s="61" t="str">
        <f t="shared" si="1"/>
        <v>1870 SVEUČILIŠTE U ZAGREBU - STOMATOLOŠKI FAKULTET</v>
      </c>
      <c r="Q16" s="61">
        <v>1870</v>
      </c>
      <c r="R16" s="64" t="s">
        <v>448</v>
      </c>
      <c r="S16" s="65" t="s">
        <v>370</v>
      </c>
      <c r="T16" s="66" t="s">
        <v>449</v>
      </c>
      <c r="U16" s="64" t="s">
        <v>248</v>
      </c>
      <c r="V16" s="62">
        <v>3204995</v>
      </c>
      <c r="W16" s="58" t="s">
        <v>450</v>
      </c>
      <c r="X16" s="59" t="s">
        <v>41</v>
      </c>
      <c r="Y16" s="60" t="s">
        <v>40</v>
      </c>
      <c r="Z16" s="17"/>
      <c r="AA16" s="17"/>
      <c r="AB16" s="17"/>
      <c r="AC16" s="17"/>
      <c r="AD16" s="17"/>
    </row>
    <row r="17" spans="1:30" ht="19.5" customHeight="1">
      <c r="A17" s="162">
        <v>3</v>
      </c>
      <c r="B17" s="163" t="s">
        <v>7</v>
      </c>
      <c r="C17" s="164">
        <v>1558917</v>
      </c>
      <c r="D17" s="164">
        <v>1787214</v>
      </c>
      <c r="E17" s="171">
        <f>'A.1 PRIHODI I RASHODI EK'!F26</f>
        <v>2121549</v>
      </c>
      <c r="F17" s="187">
        <f>SUM('Unos rashoda i izdataka'!K3:K27)+SUM('Unos rashoda i izdataka'!K33:K38)+'Unos rashoda P4'!H3</f>
        <v>2134022</v>
      </c>
      <c r="G17" s="166">
        <f>SUM('Unos rashoda i izdataka'!L3:L27)+SUM('Unos rashoda i izdataka'!L33:L38)+'Unos rashoda P4'!J3</f>
        <v>2134647</v>
      </c>
      <c r="H17" s="165">
        <f>'A.1 PRIHODI I RASHODI EK'!I26</f>
        <v>2127540</v>
      </c>
      <c r="I17" s="165">
        <f>'A.1 PRIHODI I RASHODI EK'!J26</f>
        <v>2116037</v>
      </c>
      <c r="J17" s="17"/>
      <c r="K17" s="17"/>
      <c r="L17" s="17"/>
      <c r="M17" s="17"/>
      <c r="N17" s="17"/>
      <c r="O17" s="63">
        <f t="shared" si="0"/>
        <v>13</v>
      </c>
      <c r="P17" s="61" t="str">
        <f t="shared" si="1"/>
        <v>1888 SVEUČILIŠTE U ZAGREBU - MEDICINSKI FAKULTET</v>
      </c>
      <c r="Q17" s="61">
        <v>1888</v>
      </c>
      <c r="R17" s="64" t="s">
        <v>429</v>
      </c>
      <c r="S17" s="65" t="s">
        <v>370</v>
      </c>
      <c r="T17" s="66" t="s">
        <v>430</v>
      </c>
      <c r="U17" s="64" t="s">
        <v>248</v>
      </c>
      <c r="V17" s="62">
        <v>3270211</v>
      </c>
      <c r="W17" s="58" t="s">
        <v>431</v>
      </c>
      <c r="X17" s="59" t="s">
        <v>41</v>
      </c>
      <c r="Y17" s="60" t="s">
        <v>40</v>
      </c>
      <c r="Z17" s="17"/>
      <c r="AA17" s="17"/>
      <c r="AB17" s="17"/>
      <c r="AC17" s="17"/>
      <c r="AD17" s="17"/>
    </row>
    <row r="18" spans="1:30" ht="19.5" customHeight="1">
      <c r="A18" s="27">
        <v>4</v>
      </c>
      <c r="B18" s="29" t="s">
        <v>8</v>
      </c>
      <c r="C18" s="129">
        <v>45974</v>
      </c>
      <c r="D18" s="129">
        <v>40500</v>
      </c>
      <c r="E18" s="172">
        <f>'A.1 PRIHODI I RASHODI EK'!F34</f>
        <v>36000</v>
      </c>
      <c r="F18" s="188">
        <f>SUM('Unos rashoda i izdataka'!K28:K32)+'Unos rashoda i izdataka'!K39</f>
        <v>23527</v>
      </c>
      <c r="G18" s="160">
        <f>SUM('Unos rashoda i izdataka'!L28:L32)+'Unos rashoda i izdataka'!L39+'Unos rashoda P4'!J4</f>
        <v>25902</v>
      </c>
      <c r="H18" s="33">
        <f>'A.1 PRIHODI I RASHODI EK'!I34</f>
        <v>36000</v>
      </c>
      <c r="I18" s="33">
        <f>'A.1 PRIHODI I RASHODI EK'!J34</f>
        <v>18000</v>
      </c>
      <c r="J18" s="17"/>
      <c r="K18" s="17"/>
      <c r="L18" s="17"/>
      <c r="M18" s="17"/>
      <c r="N18" s="17"/>
      <c r="O18" s="63">
        <f t="shared" si="0"/>
        <v>14</v>
      </c>
      <c r="P18" s="61" t="str">
        <f t="shared" si="1"/>
        <v>1896 SVEUČILIŠTE U ZAGREBU - FAKULTET ŠUMARSTVA I DRVNE TEHNOLOGIJE</v>
      </c>
      <c r="Q18" s="61">
        <v>1896</v>
      </c>
      <c r="R18" s="64" t="s">
        <v>1189</v>
      </c>
      <c r="S18" s="65" t="s">
        <v>370</v>
      </c>
      <c r="T18" s="66" t="s">
        <v>373</v>
      </c>
      <c r="U18" s="64" t="s">
        <v>248</v>
      </c>
      <c r="V18" s="62">
        <v>3281485</v>
      </c>
      <c r="W18" s="58" t="s">
        <v>451</v>
      </c>
      <c r="X18" s="59" t="s">
        <v>41</v>
      </c>
      <c r="Y18" s="60" t="s">
        <v>40</v>
      </c>
      <c r="Z18" s="17"/>
      <c r="AA18" s="17"/>
      <c r="AB18" s="17"/>
      <c r="AC18" s="17"/>
      <c r="AD18" s="17"/>
    </row>
    <row r="19" spans="1:30" ht="19.5" customHeight="1">
      <c r="A19" s="31"/>
      <c r="B19" s="29" t="s">
        <v>6</v>
      </c>
      <c r="C19" s="32">
        <f>SUM(C17:C18)</f>
        <v>1604891</v>
      </c>
      <c r="D19" s="32">
        <f>SUM(D17:D18)</f>
        <v>1827714</v>
      </c>
      <c r="E19" s="32">
        <f>SUM(E17:E18)</f>
        <v>2157549</v>
      </c>
      <c r="F19" s="170">
        <f>F17+F18</f>
        <v>2157549</v>
      </c>
      <c r="G19" s="170">
        <f>G17+G18</f>
        <v>2160549</v>
      </c>
      <c r="H19" s="32">
        <f>+H17+H18</f>
        <v>2163540</v>
      </c>
      <c r="I19" s="32">
        <f>+I17+I18</f>
        <v>2134037</v>
      </c>
      <c r="J19" s="17"/>
      <c r="K19" s="17"/>
      <c r="L19" s="17"/>
      <c r="M19" s="17"/>
      <c r="N19" s="17"/>
      <c r="O19" s="63">
        <f t="shared" si="0"/>
        <v>15</v>
      </c>
      <c r="P19" s="61" t="str">
        <f t="shared" si="1"/>
        <v>1907 SVEUČILIŠTE U ZAGREBU - FAKULTET POLITIČKIH ZNANOSTI</v>
      </c>
      <c r="Q19" s="61">
        <v>1907</v>
      </c>
      <c r="R19" s="64" t="s">
        <v>399</v>
      </c>
      <c r="S19" s="65" t="s">
        <v>370</v>
      </c>
      <c r="T19" s="66" t="s">
        <v>400</v>
      </c>
      <c r="U19" s="64" t="s">
        <v>248</v>
      </c>
      <c r="V19" s="62">
        <v>3270262</v>
      </c>
      <c r="W19" s="58" t="s">
        <v>401</v>
      </c>
      <c r="X19" s="59" t="s">
        <v>41</v>
      </c>
      <c r="Y19" s="60" t="s">
        <v>40</v>
      </c>
      <c r="Z19" s="17"/>
      <c r="AA19" s="17"/>
      <c r="AB19" s="17"/>
      <c r="AC19" s="17"/>
      <c r="AD19" s="17"/>
    </row>
    <row r="20" spans="1:30" ht="15.75">
      <c r="A20" s="24"/>
      <c r="B20" s="24" t="s">
        <v>9</v>
      </c>
      <c r="C20" s="25">
        <f t="shared" ref="C20:I20" si="2">+C16-C19</f>
        <v>-51451</v>
      </c>
      <c r="D20" s="25">
        <f t="shared" si="2"/>
        <v>0</v>
      </c>
      <c r="E20" s="25">
        <f t="shared" si="2"/>
        <v>-156000</v>
      </c>
      <c r="F20" s="25">
        <f t="shared" si="2"/>
        <v>-156000</v>
      </c>
      <c r="G20" s="25">
        <f t="shared" si="2"/>
        <v>-156000</v>
      </c>
      <c r="H20" s="25">
        <f t="shared" si="2"/>
        <v>-106000</v>
      </c>
      <c r="I20" s="25">
        <f t="shared" si="2"/>
        <v>-68000</v>
      </c>
      <c r="J20" s="17"/>
      <c r="K20" s="17"/>
      <c r="L20" s="30"/>
      <c r="M20" s="17"/>
      <c r="N20" s="17"/>
      <c r="O20" s="63">
        <f t="shared" si="0"/>
        <v>16</v>
      </c>
      <c r="P20" s="61" t="str">
        <f t="shared" si="1"/>
        <v>1915 SVEUČILIŠTE U ZAGREBU - PRAVNI FAKULTET</v>
      </c>
      <c r="Q20" s="61">
        <v>1915</v>
      </c>
      <c r="R20" s="64" t="s">
        <v>437</v>
      </c>
      <c r="S20" s="65" t="s">
        <v>370</v>
      </c>
      <c r="T20" s="66" t="s">
        <v>438</v>
      </c>
      <c r="U20" s="64" t="s">
        <v>248</v>
      </c>
      <c r="V20" s="62">
        <v>3225909</v>
      </c>
      <c r="W20" s="58" t="s">
        <v>439</v>
      </c>
      <c r="X20" s="59" t="s">
        <v>41</v>
      </c>
      <c r="Y20" s="60" t="s">
        <v>40</v>
      </c>
      <c r="Z20" s="17"/>
      <c r="AA20" s="17"/>
      <c r="AB20" s="17"/>
      <c r="AC20" s="17"/>
      <c r="AD20" s="17"/>
    </row>
    <row r="21" spans="1:30" ht="11.25" customHeight="1">
      <c r="B21" s="201"/>
      <c r="C21" s="201"/>
      <c r="D21" s="201"/>
      <c r="E21" s="202"/>
      <c r="F21" s="202"/>
      <c r="G21" s="202"/>
      <c r="H21" s="202"/>
      <c r="I21" s="202"/>
      <c r="J21" s="17"/>
      <c r="K21" s="17"/>
      <c r="L21" s="35"/>
      <c r="M21" s="17"/>
      <c r="N21" s="17"/>
      <c r="O21" s="63">
        <f t="shared" si="0"/>
        <v>17</v>
      </c>
      <c r="P21" s="61" t="str">
        <f t="shared" si="1"/>
        <v>1923 SVEUČILIŠTE U ZAGREBU - AGRONOMSKI FAKULTET</v>
      </c>
      <c r="Q21" s="61">
        <v>1923</v>
      </c>
      <c r="R21" s="64" t="s">
        <v>372</v>
      </c>
      <c r="S21" s="65" t="s">
        <v>370</v>
      </c>
      <c r="T21" s="66" t="s">
        <v>373</v>
      </c>
      <c r="U21" s="64" t="s">
        <v>248</v>
      </c>
      <c r="V21" s="62">
        <v>3283097</v>
      </c>
      <c r="W21" s="58" t="s">
        <v>374</v>
      </c>
      <c r="X21" s="59" t="s">
        <v>41</v>
      </c>
      <c r="Y21" s="60" t="s">
        <v>40</v>
      </c>
      <c r="Z21" s="17"/>
      <c r="AA21" s="17"/>
      <c r="AB21" s="17"/>
      <c r="AC21" s="17"/>
      <c r="AD21" s="17"/>
    </row>
    <row r="22" spans="1:30" s="102" customFormat="1" ht="18">
      <c r="B22" s="207" t="s">
        <v>2795</v>
      </c>
      <c r="C22" s="207"/>
      <c r="D22" s="207"/>
      <c r="E22" s="208"/>
      <c r="F22" s="208"/>
      <c r="G22" s="208"/>
      <c r="H22" s="208"/>
      <c r="I22" s="208"/>
      <c r="J22" s="103"/>
      <c r="K22" s="103"/>
      <c r="L22" s="104"/>
      <c r="M22" s="103"/>
      <c r="N22" s="103"/>
      <c r="O22" s="63">
        <f t="shared" si="0"/>
        <v>18</v>
      </c>
      <c r="P22" s="61" t="str">
        <f t="shared" si="1"/>
        <v>1931 SVEUČILIŠTE U ZAGREBU - EKONOMSKI FAKULTET</v>
      </c>
      <c r="Q22" s="61">
        <v>1931</v>
      </c>
      <c r="R22" s="64" t="s">
        <v>387</v>
      </c>
      <c r="S22" s="65" t="s">
        <v>370</v>
      </c>
      <c r="T22" s="66" t="s">
        <v>1139</v>
      </c>
      <c r="U22" s="64" t="s">
        <v>248</v>
      </c>
      <c r="V22" s="62">
        <v>3272079</v>
      </c>
      <c r="W22" s="58" t="s">
        <v>388</v>
      </c>
      <c r="X22" s="59" t="s">
        <v>41</v>
      </c>
      <c r="Y22" s="60" t="s">
        <v>40</v>
      </c>
      <c r="Z22" s="103"/>
      <c r="AA22" s="103"/>
      <c r="AB22" s="103"/>
      <c r="AC22" s="103"/>
      <c r="AD22" s="103"/>
    </row>
    <row r="23" spans="1:30" ht="15.75">
      <c r="A23" s="22"/>
      <c r="B23" s="22"/>
      <c r="C23" s="22"/>
      <c r="D23" s="22"/>
      <c r="E23" s="17"/>
      <c r="F23" s="17"/>
      <c r="G23" s="17"/>
      <c r="H23" s="17"/>
      <c r="I23" s="70" t="s">
        <v>2157</v>
      </c>
      <c r="J23" s="17"/>
      <c r="K23" s="17"/>
      <c r="L23" s="17"/>
      <c r="M23" s="17"/>
      <c r="N23" s="17"/>
      <c r="O23" s="63">
        <f t="shared" si="0"/>
        <v>19</v>
      </c>
      <c r="P23" s="61" t="str">
        <f t="shared" si="1"/>
        <v>1940 SVEUČILIŠTE U ZAGREBU - UČITELJSKI FAKULTET</v>
      </c>
      <c r="Q23" s="61">
        <v>1940</v>
      </c>
      <c r="R23" s="64" t="s">
        <v>455</v>
      </c>
      <c r="S23" s="65" t="s">
        <v>370</v>
      </c>
      <c r="T23" s="66" t="s">
        <v>456</v>
      </c>
      <c r="U23" s="64" t="s">
        <v>248</v>
      </c>
      <c r="V23" s="62">
        <v>1422545</v>
      </c>
      <c r="W23" s="58" t="s">
        <v>457</v>
      </c>
      <c r="X23" s="59" t="s">
        <v>41</v>
      </c>
      <c r="Y23" s="60" t="s">
        <v>40</v>
      </c>
      <c r="Z23" s="17"/>
      <c r="AA23" s="17"/>
      <c r="AB23" s="17"/>
      <c r="AC23" s="17"/>
      <c r="AD23" s="17"/>
    </row>
    <row r="24" spans="1:30" ht="30.75" customHeight="1">
      <c r="A24" s="23"/>
      <c r="B24" s="23"/>
      <c r="C24" s="23" t="s">
        <v>2789</v>
      </c>
      <c r="D24" s="23" t="s">
        <v>2790</v>
      </c>
      <c r="E24" s="23" t="s">
        <v>2791</v>
      </c>
      <c r="F24" s="23" t="s">
        <v>4938</v>
      </c>
      <c r="G24" s="23" t="s">
        <v>4940</v>
      </c>
      <c r="H24" s="23" t="s">
        <v>2792</v>
      </c>
      <c r="I24" s="23" t="s">
        <v>2793</v>
      </c>
      <c r="J24" s="17"/>
      <c r="K24" s="17"/>
      <c r="L24" s="38"/>
      <c r="M24" s="17"/>
      <c r="N24" s="17"/>
      <c r="O24" s="63">
        <f t="shared" si="0"/>
        <v>20</v>
      </c>
      <c r="P24" s="61" t="str">
        <f t="shared" si="1"/>
        <v>1958 SVEUČILIŠTE U ZAGREBU - FILOZOFSKI FAKULTET</v>
      </c>
      <c r="Q24" s="61">
        <v>1958</v>
      </c>
      <c r="R24" s="64" t="s">
        <v>411</v>
      </c>
      <c r="S24" s="65" t="s">
        <v>370</v>
      </c>
      <c r="T24" s="66" t="s">
        <v>412</v>
      </c>
      <c r="U24" s="64" t="s">
        <v>248</v>
      </c>
      <c r="V24" s="62">
        <v>3254852</v>
      </c>
      <c r="W24" s="58" t="s">
        <v>413</v>
      </c>
      <c r="X24" s="59" t="s">
        <v>41</v>
      </c>
      <c r="Y24" s="60" t="s">
        <v>40</v>
      </c>
      <c r="Z24" s="17"/>
      <c r="AA24" s="17"/>
      <c r="AB24" s="17"/>
      <c r="AC24" s="17"/>
      <c r="AD24" s="17"/>
    </row>
    <row r="25" spans="1:30" ht="30">
      <c r="A25" s="27">
        <v>8</v>
      </c>
      <c r="B25" s="24" t="s">
        <v>12</v>
      </c>
      <c r="C25" s="131"/>
      <c r="D25" s="131"/>
      <c r="E25" s="28" t="e">
        <f>#REF!</f>
        <v>#REF!</v>
      </c>
      <c r="F25" s="28">
        <v>0</v>
      </c>
      <c r="G25" s="28">
        <v>0</v>
      </c>
      <c r="H25" s="28" t="e">
        <f>#REF!</f>
        <v>#REF!</v>
      </c>
      <c r="I25" s="28" t="e">
        <f>#REF!</f>
        <v>#REF!</v>
      </c>
      <c r="J25" s="17"/>
      <c r="K25" s="17"/>
      <c r="L25" s="17"/>
      <c r="M25" s="17"/>
      <c r="N25" s="17"/>
      <c r="O25" s="63">
        <f t="shared" si="0"/>
        <v>21</v>
      </c>
      <c r="P25" s="61" t="str">
        <f t="shared" si="1"/>
        <v xml:space="preserve">1966 SVEUČILIŠTE U ZAGREBU - EDUKACIJSKO-REHABILITACIJSKI FAKULTET </v>
      </c>
      <c r="Q25" s="61">
        <v>1966</v>
      </c>
      <c r="R25" s="64" t="s">
        <v>384</v>
      </c>
      <c r="S25" s="65" t="s">
        <v>370</v>
      </c>
      <c r="T25" s="66" t="s">
        <v>385</v>
      </c>
      <c r="U25" s="64" t="s">
        <v>248</v>
      </c>
      <c r="V25" s="62">
        <v>3219780</v>
      </c>
      <c r="W25" s="58" t="s">
        <v>386</v>
      </c>
      <c r="X25" s="59" t="s">
        <v>41</v>
      </c>
      <c r="Y25" s="60" t="s">
        <v>40</v>
      </c>
      <c r="Z25" s="17"/>
      <c r="AA25" s="17"/>
      <c r="AB25" s="17"/>
      <c r="AC25" s="17"/>
      <c r="AD25" s="17"/>
    </row>
    <row r="26" spans="1:30" ht="30">
      <c r="A26" s="27">
        <v>5</v>
      </c>
      <c r="B26" s="24" t="s">
        <v>13</v>
      </c>
      <c r="C26" s="131"/>
      <c r="D26" s="131"/>
      <c r="E26" s="28" t="e">
        <f>#REF!</f>
        <v>#REF!</v>
      </c>
      <c r="F26" s="28">
        <v>0</v>
      </c>
      <c r="G26" s="28">
        <v>0</v>
      </c>
      <c r="H26" s="28" t="e">
        <f>#REF!</f>
        <v>#REF!</v>
      </c>
      <c r="I26" s="28" t="e">
        <f>#REF!</f>
        <v>#REF!</v>
      </c>
      <c r="J26" s="39"/>
      <c r="K26" s="17"/>
      <c r="L26" s="17"/>
      <c r="M26" s="17"/>
      <c r="N26" s="17"/>
      <c r="O26" s="63">
        <f t="shared" si="0"/>
        <v>22</v>
      </c>
      <c r="P26" s="61" t="str">
        <f t="shared" si="1"/>
        <v>1974 SVEUČILIŠTE U ZAGREBU - AKADEMIJA DRAMSKE UMJETNOSTI</v>
      </c>
      <c r="Q26" s="61">
        <v>1974</v>
      </c>
      <c r="R26" s="64" t="s">
        <v>375</v>
      </c>
      <c r="S26" s="65" t="s">
        <v>370</v>
      </c>
      <c r="T26" s="66" t="s">
        <v>376</v>
      </c>
      <c r="U26" s="64" t="s">
        <v>248</v>
      </c>
      <c r="V26" s="62">
        <v>3205029</v>
      </c>
      <c r="W26" s="58" t="s">
        <v>377</v>
      </c>
      <c r="X26" s="59" t="s">
        <v>41</v>
      </c>
      <c r="Y26" s="60" t="s">
        <v>40</v>
      </c>
      <c r="Z26" s="17"/>
      <c r="AA26" s="17"/>
      <c r="AB26" s="17"/>
      <c r="AC26" s="17"/>
      <c r="AD26" s="17"/>
    </row>
    <row r="27" spans="1:30" ht="18.75" customHeight="1">
      <c r="A27" s="24"/>
      <c r="B27" s="24" t="s">
        <v>2772</v>
      </c>
      <c r="C27" s="32">
        <f>+C25-C26</f>
        <v>0</v>
      </c>
      <c r="D27" s="32">
        <f>+D25-D26</f>
        <v>0</v>
      </c>
      <c r="E27" s="32" t="e">
        <f>+E25-E26</f>
        <v>#REF!</v>
      </c>
      <c r="F27" s="32">
        <v>0</v>
      </c>
      <c r="G27" s="32">
        <v>0</v>
      </c>
      <c r="H27" s="32" t="e">
        <f>+H25-H26</f>
        <v>#REF!</v>
      </c>
      <c r="I27" s="32" t="e">
        <f>+I25-I26</f>
        <v>#REF!</v>
      </c>
      <c r="J27" s="17"/>
      <c r="K27" s="17"/>
      <c r="L27" s="17"/>
      <c r="M27" s="17"/>
      <c r="N27" s="17"/>
      <c r="O27" s="63">
        <f t="shared" si="0"/>
        <v>23</v>
      </c>
      <c r="P27" s="61" t="str">
        <f t="shared" si="1"/>
        <v>1982 SVEUČILIŠTE U ZAGREBU - AKADEMIJA LIKOVNIH UMJETNOSTI</v>
      </c>
      <c r="Q27" s="61">
        <v>1982</v>
      </c>
      <c r="R27" s="64" t="s">
        <v>378</v>
      </c>
      <c r="S27" s="65" t="s">
        <v>370</v>
      </c>
      <c r="T27" s="66" t="s">
        <v>379</v>
      </c>
      <c r="U27" s="64" t="s">
        <v>248</v>
      </c>
      <c r="V27" s="62">
        <v>3207919</v>
      </c>
      <c r="W27" s="58" t="s">
        <v>380</v>
      </c>
      <c r="X27" s="59" t="s">
        <v>41</v>
      </c>
      <c r="Y27" s="60" t="s">
        <v>40</v>
      </c>
      <c r="Z27" s="17"/>
      <c r="AA27" s="17"/>
      <c r="AB27" s="17"/>
      <c r="AC27" s="17"/>
      <c r="AD27" s="17"/>
    </row>
    <row r="28" spans="1:30" ht="30">
      <c r="A28" s="34" t="s">
        <v>10</v>
      </c>
      <c r="B28" s="74" t="s">
        <v>2086</v>
      </c>
      <c r="C28" s="140"/>
      <c r="D28" s="129">
        <v>440986</v>
      </c>
      <c r="E28" s="33" t="e">
        <f>+#REF!</f>
        <v>#REF!</v>
      </c>
      <c r="F28" s="33">
        <v>440986</v>
      </c>
      <c r="G28" s="33">
        <v>440986</v>
      </c>
      <c r="H28" s="33" t="e">
        <f>+#REF!</f>
        <v>#REF!</v>
      </c>
      <c r="I28" s="33" t="e">
        <f>+#REF!</f>
        <v>#REF!</v>
      </c>
      <c r="J28" s="17"/>
      <c r="K28" s="17"/>
      <c r="L28" s="17"/>
      <c r="M28" s="17"/>
      <c r="N28" s="17"/>
      <c r="O28" s="63">
        <f t="shared" si="0"/>
        <v>24</v>
      </c>
      <c r="P28" s="61" t="str">
        <f t="shared" si="1"/>
        <v>1999 SVEUČILIŠTE U ZAGREBU - MUZIČKA AKADEMIJA</v>
      </c>
      <c r="Q28" s="61">
        <v>1999</v>
      </c>
      <c r="R28" s="64" t="s">
        <v>435</v>
      </c>
      <c r="S28" s="65" t="s">
        <v>370</v>
      </c>
      <c r="T28" s="66" t="s">
        <v>1146</v>
      </c>
      <c r="U28" s="64" t="s">
        <v>248</v>
      </c>
      <c r="V28" s="62">
        <v>3205002</v>
      </c>
      <c r="W28" s="58" t="s">
        <v>436</v>
      </c>
      <c r="X28" s="59" t="s">
        <v>41</v>
      </c>
      <c r="Y28" s="60" t="s">
        <v>40</v>
      </c>
      <c r="Z28" s="17"/>
      <c r="AA28" s="17"/>
      <c r="AB28" s="17"/>
      <c r="AC28" s="17"/>
      <c r="AD28" s="17"/>
    </row>
    <row r="29" spans="1:30" ht="30">
      <c r="A29" s="34" t="s">
        <v>11</v>
      </c>
      <c r="B29" s="74" t="s">
        <v>2773</v>
      </c>
      <c r="C29" s="141"/>
      <c r="D29" s="130">
        <v>-440986</v>
      </c>
      <c r="E29" s="36" t="e">
        <f>+#REF!</f>
        <v>#REF!</v>
      </c>
      <c r="F29" s="36">
        <v>-284986</v>
      </c>
      <c r="G29" s="36">
        <v>-284986</v>
      </c>
      <c r="H29" s="36" t="e">
        <f>+#REF!</f>
        <v>#REF!</v>
      </c>
      <c r="I29" s="37" t="e">
        <f>+#REF!</f>
        <v>#REF!</v>
      </c>
      <c r="J29" s="17"/>
      <c r="K29" s="42"/>
      <c r="L29" s="17"/>
      <c r="M29" s="17"/>
      <c r="N29" s="17"/>
      <c r="O29" s="63">
        <f t="shared" si="0"/>
        <v>25</v>
      </c>
      <c r="P29" s="61" t="str">
        <f t="shared" si="1"/>
        <v>2006 SVEUČILIŠTE U ZAGREBU - KINEZIOLOŠKI FAKULTET</v>
      </c>
      <c r="Q29" s="61">
        <v>2006</v>
      </c>
      <c r="R29" s="64" t="s">
        <v>426</v>
      </c>
      <c r="S29" s="65" t="s">
        <v>370</v>
      </c>
      <c r="T29" s="66" t="s">
        <v>427</v>
      </c>
      <c r="U29" s="64" t="s">
        <v>248</v>
      </c>
      <c r="V29" s="62">
        <v>3274080</v>
      </c>
      <c r="W29" s="58" t="s">
        <v>428</v>
      </c>
      <c r="X29" s="59" t="s">
        <v>41</v>
      </c>
      <c r="Y29" s="60" t="s">
        <v>40</v>
      </c>
      <c r="Z29" s="17"/>
      <c r="AA29" s="17"/>
      <c r="AB29" s="17"/>
      <c r="AC29" s="17"/>
      <c r="AD29" s="17"/>
    </row>
    <row r="30" spans="1:30" ht="18.75" customHeight="1">
      <c r="A30" s="24"/>
      <c r="B30" s="24" t="s">
        <v>14</v>
      </c>
      <c r="C30" s="32">
        <f>+C27+C28+C29</f>
        <v>0</v>
      </c>
      <c r="D30" s="32">
        <f>+D27+D28+D29</f>
        <v>0</v>
      </c>
      <c r="E30" s="32" t="e">
        <f>+E27+E28+E29</f>
        <v>#REF!</v>
      </c>
      <c r="F30" s="32">
        <f t="shared" ref="F30:G30" si="3">+F27+F28+F29</f>
        <v>156000</v>
      </c>
      <c r="G30" s="32">
        <f t="shared" si="3"/>
        <v>156000</v>
      </c>
      <c r="H30" s="32" t="e">
        <f>+H27+H28+H29</f>
        <v>#REF!</v>
      </c>
      <c r="I30" s="32" t="e">
        <f>+I27+I28+I29</f>
        <v>#REF!</v>
      </c>
      <c r="J30" s="17"/>
      <c r="K30" s="17"/>
      <c r="L30" s="17"/>
      <c r="M30" s="17"/>
      <c r="N30" s="17"/>
      <c r="O30" s="63">
        <f t="shared" si="0"/>
        <v>26</v>
      </c>
      <c r="P30" s="61" t="str">
        <f t="shared" si="1"/>
        <v xml:space="preserve">2014 SVEUČILIŠTE U ZAGREBU - FARMACEUTSKO-BIOKEMIJSKI FAKULTET </v>
      </c>
      <c r="Q30" s="61">
        <v>2014</v>
      </c>
      <c r="R30" s="64" t="s">
        <v>408</v>
      </c>
      <c r="S30" s="65" t="s">
        <v>370</v>
      </c>
      <c r="T30" s="66" t="s">
        <v>409</v>
      </c>
      <c r="U30" s="64" t="s">
        <v>248</v>
      </c>
      <c r="V30" s="62">
        <v>3205037</v>
      </c>
      <c r="W30" s="58" t="s">
        <v>410</v>
      </c>
      <c r="X30" s="59" t="s">
        <v>41</v>
      </c>
      <c r="Y30" s="60" t="s">
        <v>40</v>
      </c>
      <c r="Z30" s="17"/>
      <c r="AA30" s="17"/>
      <c r="AB30" s="17"/>
      <c r="AC30" s="17"/>
      <c r="AD30" s="17"/>
    </row>
    <row r="31" spans="1:30" ht="15.75">
      <c r="B31" s="201"/>
      <c r="C31" s="201"/>
      <c r="D31" s="201"/>
      <c r="E31" s="202"/>
      <c r="F31" s="202"/>
      <c r="G31" s="202"/>
      <c r="H31" s="202"/>
      <c r="I31" s="202"/>
      <c r="J31" s="43"/>
      <c r="K31" s="44"/>
      <c r="L31" s="44"/>
      <c r="M31" s="44"/>
      <c r="N31" s="44"/>
      <c r="O31" s="63">
        <f t="shared" si="0"/>
        <v>27</v>
      </c>
      <c r="P31" s="61" t="str">
        <f t="shared" si="1"/>
        <v>2022 SVEUČILIŠTE U ZAGREBU - VETERINARSKI FAKULTET</v>
      </c>
      <c r="Q31" s="61">
        <v>2022</v>
      </c>
      <c r="R31" s="64" t="s">
        <v>458</v>
      </c>
      <c r="S31" s="65" t="s">
        <v>370</v>
      </c>
      <c r="T31" s="66" t="s">
        <v>459</v>
      </c>
      <c r="U31" s="64" t="s">
        <v>248</v>
      </c>
      <c r="V31" s="62">
        <v>3225755</v>
      </c>
      <c r="W31" s="58" t="s">
        <v>460</v>
      </c>
      <c r="X31" s="59" t="s">
        <v>41</v>
      </c>
      <c r="Y31" s="60" t="s">
        <v>40</v>
      </c>
      <c r="Z31" s="44"/>
      <c r="AA31" s="44"/>
      <c r="AB31" s="44"/>
      <c r="AC31" s="44"/>
      <c r="AD31" s="44"/>
    </row>
    <row r="32" spans="1:30" ht="24.6" customHeight="1">
      <c r="A32" s="40"/>
      <c r="B32" s="40" t="s">
        <v>2087</v>
      </c>
      <c r="C32" s="41">
        <f>+C20+C30</f>
        <v>-51451</v>
      </c>
      <c r="D32" s="41">
        <f>+D20+D30</f>
        <v>0</v>
      </c>
      <c r="E32" s="41" t="e">
        <f>+E20+E30</f>
        <v>#REF!</v>
      </c>
      <c r="F32" s="41">
        <v>0</v>
      </c>
      <c r="G32" s="41">
        <v>0</v>
      </c>
      <c r="H32" s="41" t="e">
        <f>+H20+H30</f>
        <v>#REF!</v>
      </c>
      <c r="I32" s="41" t="e">
        <f>+I20+I30</f>
        <v>#REF!</v>
      </c>
      <c r="J32" s="17"/>
      <c r="K32" s="17"/>
      <c r="L32" s="17"/>
      <c r="M32" s="17"/>
      <c r="N32" s="17"/>
      <c r="O32" s="63">
        <f t="shared" si="0"/>
        <v>28</v>
      </c>
      <c r="P32" s="61" t="str">
        <f t="shared" si="1"/>
        <v>2047 SVEUČILIŠTE U ZAGREBU - RUDARSKO-GEOLOŠKO-NAFTNI FAKULTET</v>
      </c>
      <c r="Q32" s="61">
        <v>2047</v>
      </c>
      <c r="R32" s="64" t="s">
        <v>445</v>
      </c>
      <c r="S32" s="65" t="s">
        <v>370</v>
      </c>
      <c r="T32" s="66" t="s">
        <v>446</v>
      </c>
      <c r="U32" s="64" t="s">
        <v>248</v>
      </c>
      <c r="V32" s="62">
        <v>3207005</v>
      </c>
      <c r="W32" s="58" t="s">
        <v>447</v>
      </c>
      <c r="X32" s="59" t="s">
        <v>41</v>
      </c>
      <c r="Y32" s="60" t="s">
        <v>40</v>
      </c>
      <c r="Z32" s="17"/>
      <c r="AA32" s="17"/>
      <c r="AB32" s="17"/>
      <c r="AC32" s="17"/>
      <c r="AD32" s="17"/>
    </row>
    <row r="33" spans="1:30" ht="15.75">
      <c r="A33" s="22"/>
      <c r="B33" s="22"/>
      <c r="C33" s="22"/>
      <c r="D33" s="22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3">
        <f t="shared" si="0"/>
        <v>29</v>
      </c>
      <c r="P33" s="61" t="str">
        <f t="shared" si="1"/>
        <v>2063 FAKULTET ORGANIZACIJE I INFORMATIKE U VARAŽDINU</v>
      </c>
      <c r="Q33" s="61">
        <v>2063</v>
      </c>
      <c r="R33" s="64" t="s">
        <v>461</v>
      </c>
      <c r="S33" s="65" t="s">
        <v>370</v>
      </c>
      <c r="T33" s="66" t="s">
        <v>462</v>
      </c>
      <c r="U33" s="64" t="s">
        <v>418</v>
      </c>
      <c r="V33" s="62">
        <v>3006107</v>
      </c>
      <c r="W33" s="58" t="s">
        <v>463</v>
      </c>
      <c r="X33" s="59" t="s">
        <v>41</v>
      </c>
      <c r="Y33" s="60" t="s">
        <v>40</v>
      </c>
      <c r="Z33" s="17"/>
      <c r="AA33" s="17"/>
      <c r="AB33" s="17"/>
      <c r="AC33" s="17"/>
      <c r="AD33" s="17"/>
    </row>
    <row r="34" spans="1:30" ht="15.7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3">
        <f t="shared" si="0"/>
        <v>30</v>
      </c>
      <c r="P34" s="61" t="str">
        <f t="shared" si="1"/>
        <v>2071 SVEUČILIŠTE U ZAGREBU - METALURŠKI FAKULTET SISAK</v>
      </c>
      <c r="Q34" s="61">
        <v>2071</v>
      </c>
      <c r="R34" s="64" t="s">
        <v>432</v>
      </c>
      <c r="S34" s="65" t="s">
        <v>370</v>
      </c>
      <c r="T34" s="66" t="s">
        <v>433</v>
      </c>
      <c r="U34" s="64" t="s">
        <v>1145</v>
      </c>
      <c r="V34" s="62">
        <v>3313786</v>
      </c>
      <c r="W34" s="58" t="s">
        <v>434</v>
      </c>
      <c r="X34" s="59" t="s">
        <v>41</v>
      </c>
      <c r="Y34" s="60" t="s">
        <v>40</v>
      </c>
      <c r="Z34" s="17"/>
      <c r="AA34" s="17"/>
      <c r="AB34" s="17"/>
      <c r="AC34" s="17"/>
      <c r="AD34" s="17"/>
    </row>
    <row r="35" spans="1:30" ht="15.75" hidden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3">
        <f t="shared" si="0"/>
        <v>31</v>
      </c>
      <c r="P35" s="61" t="str">
        <f t="shared" si="1"/>
        <v>2080 SVEUČILIŠTE U ZAGREBU - GRAFIČKI FAKULTET</v>
      </c>
      <c r="Q35" s="61">
        <v>2080</v>
      </c>
      <c r="R35" s="64" t="s">
        <v>423</v>
      </c>
      <c r="S35" s="65" t="s">
        <v>370</v>
      </c>
      <c r="T35" s="66" t="s">
        <v>424</v>
      </c>
      <c r="U35" s="64" t="s">
        <v>248</v>
      </c>
      <c r="V35" s="62">
        <v>3219763</v>
      </c>
      <c r="W35" s="58" t="s">
        <v>425</v>
      </c>
      <c r="X35" s="59" t="s">
        <v>41</v>
      </c>
      <c r="Y35" s="60" t="s">
        <v>40</v>
      </c>
      <c r="Z35" s="17"/>
      <c r="AA35" s="17"/>
      <c r="AB35" s="17"/>
      <c r="AC35" s="17"/>
      <c r="AD35" s="17"/>
    </row>
    <row r="36" spans="1:30" ht="15.75" hidden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3">
        <f t="shared" si="0"/>
        <v>32</v>
      </c>
      <c r="P36" s="61" t="str">
        <f t="shared" si="1"/>
        <v>2102 SVEUČILIŠTE U ZAGREBU - GEOTEHNIČKI FAKULTET</v>
      </c>
      <c r="Q36" s="61">
        <v>2102</v>
      </c>
      <c r="R36" s="64" t="s">
        <v>416</v>
      </c>
      <c r="S36" s="65" t="s">
        <v>370</v>
      </c>
      <c r="T36" s="66" t="s">
        <v>417</v>
      </c>
      <c r="U36" s="64" t="s">
        <v>418</v>
      </c>
      <c r="V36" s="62">
        <v>3042316</v>
      </c>
      <c r="W36" s="58" t="s">
        <v>419</v>
      </c>
      <c r="X36" s="59" t="s">
        <v>41</v>
      </c>
      <c r="Y36" s="60" t="s">
        <v>40</v>
      </c>
      <c r="Z36" s="17"/>
      <c r="AA36" s="17"/>
      <c r="AB36" s="17"/>
      <c r="AC36" s="17"/>
      <c r="AD36" s="17"/>
    </row>
    <row r="37" spans="1:30" ht="15.75" hidden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3">
        <f t="shared" si="0"/>
        <v>33</v>
      </c>
      <c r="P37" s="61" t="str">
        <f t="shared" ref="P37:P63" si="4">Q37&amp;" "&amp;R37</f>
        <v xml:space="preserve">2135 SVEUČILIŠTE U ZAGREBU - KATOLIČKI BOGOSLOVNI FAKULTET </v>
      </c>
      <c r="Q37" s="61">
        <v>2135</v>
      </c>
      <c r="R37" s="64" t="s">
        <v>394</v>
      </c>
      <c r="S37" s="65" t="s">
        <v>370</v>
      </c>
      <c r="T37" s="66" t="s">
        <v>395</v>
      </c>
      <c r="U37" s="64" t="s">
        <v>248</v>
      </c>
      <c r="V37" s="62">
        <v>3703088</v>
      </c>
      <c r="W37" s="58">
        <v>48987767944</v>
      </c>
      <c r="X37" s="59" t="s">
        <v>41</v>
      </c>
      <c r="Y37" s="60" t="s">
        <v>40</v>
      </c>
      <c r="Z37" s="17"/>
      <c r="AA37" s="17"/>
      <c r="AB37" s="17"/>
      <c r="AC37" s="17"/>
      <c r="AD37" s="17"/>
    </row>
    <row r="38" spans="1:30" ht="15.75" hidden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3">
        <f t="shared" si="0"/>
        <v>34</v>
      </c>
      <c r="P38" s="61" t="str">
        <f t="shared" si="4"/>
        <v>2151 SVEUČILIŠTE U RIJECI - TEHNIČKI FAKULTET</v>
      </c>
      <c r="Q38" s="61">
        <v>2151</v>
      </c>
      <c r="R38" s="64" t="s">
        <v>322</v>
      </c>
      <c r="S38" s="65" t="s">
        <v>291</v>
      </c>
      <c r="T38" s="66" t="s">
        <v>323</v>
      </c>
      <c r="U38" s="64" t="s">
        <v>293</v>
      </c>
      <c r="V38" s="62">
        <v>3334317</v>
      </c>
      <c r="W38" s="58" t="s">
        <v>324</v>
      </c>
      <c r="X38" s="59" t="s">
        <v>41</v>
      </c>
      <c r="Y38" s="60" t="s">
        <v>40</v>
      </c>
      <c r="Z38" s="17"/>
      <c r="AA38" s="17"/>
      <c r="AB38" s="17"/>
      <c r="AC38" s="17"/>
      <c r="AD38" s="17"/>
    </row>
    <row r="39" spans="1:30" ht="15.75" hidden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63">
        <f t="shared" si="0"/>
        <v>35</v>
      </c>
      <c r="P39" s="61" t="str">
        <f t="shared" si="4"/>
        <v>2160 SVEUČILIŠTE U RIJECI - GRAĐEVINSKI FAKULTET</v>
      </c>
      <c r="Q39" s="61">
        <v>2160</v>
      </c>
      <c r="R39" s="64" t="s">
        <v>1134</v>
      </c>
      <c r="S39" s="65" t="s">
        <v>291</v>
      </c>
      <c r="T39" s="66" t="s">
        <v>308</v>
      </c>
      <c r="U39" s="64" t="s">
        <v>293</v>
      </c>
      <c r="V39" s="62">
        <v>3395855</v>
      </c>
      <c r="W39" s="58" t="s">
        <v>309</v>
      </c>
      <c r="X39" s="59" t="s">
        <v>41</v>
      </c>
      <c r="Y39" s="60" t="s">
        <v>40</v>
      </c>
      <c r="Z39" s="17"/>
      <c r="AA39" s="17"/>
      <c r="AB39" s="17"/>
      <c r="AC39" s="17"/>
      <c r="AD39" s="17"/>
    </row>
    <row r="40" spans="1:30" ht="15.75" hidden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3">
        <f t="shared" si="0"/>
        <v>36</v>
      </c>
      <c r="P40" s="61" t="str">
        <f t="shared" si="4"/>
        <v>2186 SVEUČILIŠTE U RIJECI - EKONOMSKI FAKULTET</v>
      </c>
      <c r="Q40" s="61">
        <v>2186</v>
      </c>
      <c r="R40" s="64" t="s">
        <v>298</v>
      </c>
      <c r="S40" s="65" t="s">
        <v>291</v>
      </c>
      <c r="T40" s="66" t="s">
        <v>299</v>
      </c>
      <c r="U40" s="64" t="s">
        <v>293</v>
      </c>
      <c r="V40" s="62">
        <v>3328627</v>
      </c>
      <c r="W40" s="58" t="s">
        <v>300</v>
      </c>
      <c r="X40" s="59" t="s">
        <v>41</v>
      </c>
      <c r="Y40" s="60" t="s">
        <v>40</v>
      </c>
      <c r="Z40" s="17"/>
      <c r="AA40" s="17"/>
      <c r="AB40" s="17"/>
      <c r="AC40" s="17"/>
      <c r="AD40" s="17"/>
    </row>
    <row r="41" spans="1:30" ht="15.75" hidden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63">
        <f t="shared" si="0"/>
        <v>37</v>
      </c>
      <c r="P41" s="61" t="str">
        <f t="shared" si="4"/>
        <v>2194 SVEUČILIŠTE U RIJECI - FAKULTET ZA MENADŽMENT U TURIZMU I UGOSTITELJSTVU</v>
      </c>
      <c r="Q41" s="61">
        <v>2194</v>
      </c>
      <c r="R41" s="64" t="s">
        <v>301</v>
      </c>
      <c r="S41" s="65" t="s">
        <v>291</v>
      </c>
      <c r="T41" s="66" t="s">
        <v>302</v>
      </c>
      <c r="U41" s="64" t="s">
        <v>303</v>
      </c>
      <c r="V41" s="62">
        <v>3091732</v>
      </c>
      <c r="W41" s="58" t="s">
        <v>304</v>
      </c>
      <c r="X41" s="59" t="s">
        <v>41</v>
      </c>
      <c r="Y41" s="60" t="s">
        <v>40</v>
      </c>
      <c r="Z41" s="17"/>
      <c r="AA41" s="17"/>
      <c r="AB41" s="17"/>
      <c r="AC41" s="17"/>
      <c r="AD41" s="17"/>
    </row>
    <row r="42" spans="1:30" ht="15.75" hidden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3">
        <f t="shared" si="0"/>
        <v>38</v>
      </c>
      <c r="P42" s="61" t="str">
        <f t="shared" si="4"/>
        <v>2217 SVEUČILIŠTE U RIJECI - PRAVNI FAKULTET</v>
      </c>
      <c r="Q42" s="61">
        <v>2217</v>
      </c>
      <c r="R42" s="64" t="s">
        <v>316</v>
      </c>
      <c r="S42" s="65" t="s">
        <v>291</v>
      </c>
      <c r="T42" s="66" t="s">
        <v>317</v>
      </c>
      <c r="U42" s="64" t="s">
        <v>293</v>
      </c>
      <c r="V42" s="62">
        <v>3328562</v>
      </c>
      <c r="W42" s="58" t="s">
        <v>318</v>
      </c>
      <c r="X42" s="59" t="s">
        <v>41</v>
      </c>
      <c r="Y42" s="60" t="s">
        <v>40</v>
      </c>
      <c r="Z42" s="17"/>
      <c r="AA42" s="17"/>
      <c r="AB42" s="17"/>
      <c r="AC42" s="17"/>
      <c r="AD42" s="17"/>
    </row>
    <row r="43" spans="1:30" ht="15.75" hidden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63">
        <f t="shared" si="0"/>
        <v>39</v>
      </c>
      <c r="P43" s="61" t="str">
        <f t="shared" si="4"/>
        <v>2225 SVEUČILIŠTE U RIJECI - MEDICINSKI FAKULTET</v>
      </c>
      <c r="Q43" s="61">
        <v>2225</v>
      </c>
      <c r="R43" s="64" t="s">
        <v>310</v>
      </c>
      <c r="S43" s="65" t="s">
        <v>291</v>
      </c>
      <c r="T43" s="66" t="s">
        <v>311</v>
      </c>
      <c r="U43" s="64" t="s">
        <v>293</v>
      </c>
      <c r="V43" s="62">
        <v>3328554</v>
      </c>
      <c r="W43" s="58" t="s">
        <v>312</v>
      </c>
      <c r="X43" s="59" t="s">
        <v>41</v>
      </c>
      <c r="Y43" s="60" t="s">
        <v>40</v>
      </c>
      <c r="Z43" s="17"/>
      <c r="AA43" s="17"/>
      <c r="AB43" s="17"/>
      <c r="AC43" s="17"/>
      <c r="AD43" s="17"/>
    </row>
    <row r="44" spans="1:30" ht="15.75" hidden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63">
        <f t="shared" si="0"/>
        <v>40</v>
      </c>
      <c r="P44" s="61" t="str">
        <f t="shared" si="4"/>
        <v>2250 SVEUČILIŠTE J. J. STROSSMAYERA U OSIJEKU - GRAĐEVINSKI I ARHITEKTONSKI FAKULTET OSIJEK</v>
      </c>
      <c r="Q44" s="61">
        <v>2250</v>
      </c>
      <c r="R44" s="64" t="s">
        <v>1177</v>
      </c>
      <c r="S44" s="65" t="s">
        <v>249</v>
      </c>
      <c r="T44" s="66" t="s">
        <v>1130</v>
      </c>
      <c r="U44" s="64" t="s">
        <v>251</v>
      </c>
      <c r="V44" s="62">
        <v>3397335</v>
      </c>
      <c r="W44" s="58" t="s">
        <v>261</v>
      </c>
      <c r="X44" s="59" t="s">
        <v>41</v>
      </c>
      <c r="Y44" s="60" t="s">
        <v>40</v>
      </c>
      <c r="Z44" s="17"/>
      <c r="AA44" s="17"/>
      <c r="AB44" s="17"/>
      <c r="AC44" s="17"/>
      <c r="AD44" s="17"/>
    </row>
    <row r="45" spans="1:30" ht="15.75" hidden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63">
        <f t="shared" si="0"/>
        <v>41</v>
      </c>
      <c r="P45" s="61" t="str">
        <f t="shared" si="4"/>
        <v>2268 SVEUČILIŠTE J. J. STROSSMAYERA U OSIJEKU - FAKULTET AGROBIOTEHNIČKIH ZNANOSTI OSIJEK</v>
      </c>
      <c r="Q45" s="61">
        <v>2268</v>
      </c>
      <c r="R45" s="64" t="s">
        <v>1171</v>
      </c>
      <c r="S45" s="65" t="s">
        <v>249</v>
      </c>
      <c r="T45" s="66" t="s">
        <v>264</v>
      </c>
      <c r="U45" s="64" t="s">
        <v>251</v>
      </c>
      <c r="V45" s="62">
        <v>3058212</v>
      </c>
      <c r="W45" s="58" t="s">
        <v>265</v>
      </c>
      <c r="X45" s="59" t="s">
        <v>41</v>
      </c>
      <c r="Y45" s="60" t="s">
        <v>40</v>
      </c>
      <c r="Z45" s="17"/>
      <c r="AA45" s="17"/>
      <c r="AB45" s="17"/>
      <c r="AC45" s="17"/>
      <c r="AD45" s="17"/>
    </row>
    <row r="46" spans="1:30" ht="15.75" hidden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3">
        <f t="shared" si="0"/>
        <v>42</v>
      </c>
      <c r="P46" s="61" t="str">
        <f t="shared" si="4"/>
        <v>2276 SVEUČILIŠTE J. J. STROSSMAYERA U OSIJEKU - PREHRAMBENO TEHNOLOŠKI FAKULTET</v>
      </c>
      <c r="Q46" s="61">
        <v>2276</v>
      </c>
      <c r="R46" s="64" t="s">
        <v>1184</v>
      </c>
      <c r="S46" s="65" t="s">
        <v>249</v>
      </c>
      <c r="T46" s="66" t="s">
        <v>1185</v>
      </c>
      <c r="U46" s="64" t="s">
        <v>251</v>
      </c>
      <c r="V46" s="62">
        <v>3058204</v>
      </c>
      <c r="W46" s="58" t="s">
        <v>268</v>
      </c>
      <c r="X46" s="59" t="s">
        <v>41</v>
      </c>
      <c r="Y46" s="60" t="s">
        <v>40</v>
      </c>
      <c r="Z46" s="17"/>
      <c r="AA46" s="17"/>
      <c r="AB46" s="17"/>
      <c r="AC46" s="17"/>
      <c r="AD46" s="17"/>
    </row>
    <row r="47" spans="1:30" ht="15.75" hidden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3">
        <f t="shared" si="0"/>
        <v>43</v>
      </c>
      <c r="P47" s="61" t="str">
        <f t="shared" si="4"/>
        <v>2284 SVEUČILIŠTE J. J. STROSSMAYERA U OSIJEKU - EKONOMSKI FAKULTET</v>
      </c>
      <c r="Q47" s="61">
        <v>2284</v>
      </c>
      <c r="R47" s="64" t="s">
        <v>1170</v>
      </c>
      <c r="S47" s="65" t="s">
        <v>249</v>
      </c>
      <c r="T47" s="66" t="s">
        <v>253</v>
      </c>
      <c r="U47" s="64" t="s">
        <v>251</v>
      </c>
      <c r="V47" s="62">
        <v>3021645</v>
      </c>
      <c r="W47" s="58" t="s">
        <v>254</v>
      </c>
      <c r="X47" s="59" t="s">
        <v>41</v>
      </c>
      <c r="Y47" s="60" t="s">
        <v>40</v>
      </c>
      <c r="Z47" s="17"/>
      <c r="AA47" s="17"/>
      <c r="AB47" s="17"/>
      <c r="AC47" s="17"/>
      <c r="AD47" s="17"/>
    </row>
    <row r="48" spans="1:30" ht="15.75" hidden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3">
        <f t="shared" si="0"/>
        <v>44</v>
      </c>
      <c r="P48" s="61" t="str">
        <f t="shared" si="4"/>
        <v>2292 SVEUČILIŠTE J. J. STROSSMAYERA U OSIJEKU - PRAVNI FAKULTET</v>
      </c>
      <c r="Q48" s="61">
        <v>2292</v>
      </c>
      <c r="R48" s="64" t="s">
        <v>1183</v>
      </c>
      <c r="S48" s="65" t="s">
        <v>249</v>
      </c>
      <c r="T48" s="66" t="s">
        <v>266</v>
      </c>
      <c r="U48" s="64" t="s">
        <v>251</v>
      </c>
      <c r="V48" s="62">
        <v>3014193</v>
      </c>
      <c r="W48" s="58" t="s">
        <v>267</v>
      </c>
      <c r="X48" s="59" t="s">
        <v>41</v>
      </c>
      <c r="Y48" s="60" t="s">
        <v>40</v>
      </c>
      <c r="Z48" s="17"/>
      <c r="AA48" s="17"/>
      <c r="AB48" s="17"/>
      <c r="AC48" s="17"/>
      <c r="AD48" s="17"/>
    </row>
    <row r="49" spans="1:30" ht="15.75" hidden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3">
        <f t="shared" si="0"/>
        <v>45</v>
      </c>
      <c r="P49" s="61" t="str">
        <f t="shared" si="4"/>
        <v>2313 SVEUČILIŠTE J. J. STROSSMAYERA U OSIJEKU - FAKULTET ELEKTROTEHNIKE, RAČUNARSTVA I INFORMACIJSKIH TEHNOLOGIJA OSIJEK</v>
      </c>
      <c r="Q49" s="61">
        <v>2313</v>
      </c>
      <c r="R49" s="64" t="s">
        <v>1172</v>
      </c>
      <c r="S49" s="65" t="s">
        <v>249</v>
      </c>
      <c r="T49" s="66" t="s">
        <v>255</v>
      </c>
      <c r="U49" s="64" t="s">
        <v>251</v>
      </c>
      <c r="V49" s="62">
        <v>3392589</v>
      </c>
      <c r="W49" s="58" t="s">
        <v>256</v>
      </c>
      <c r="X49" s="59" t="s">
        <v>41</v>
      </c>
      <c r="Y49" s="60" t="s">
        <v>40</v>
      </c>
      <c r="Z49" s="17"/>
      <c r="AA49" s="17"/>
      <c r="AB49" s="17"/>
      <c r="AC49" s="17"/>
      <c r="AD49" s="17"/>
    </row>
    <row r="50" spans="1:30" ht="15.75" hidden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3">
        <f t="shared" si="0"/>
        <v>46</v>
      </c>
      <c r="P50" s="61" t="str">
        <f t="shared" si="4"/>
        <v>2321 SVEUČILIŠTE J. J. STROSSMAYERA U OSIJEKU - FILOZOFSKI FAKULTET</v>
      </c>
      <c r="Q50" s="61">
        <v>2321</v>
      </c>
      <c r="R50" s="64" t="s">
        <v>1175</v>
      </c>
      <c r="S50" s="65" t="s">
        <v>249</v>
      </c>
      <c r="T50" s="66" t="s">
        <v>257</v>
      </c>
      <c r="U50" s="64" t="s">
        <v>251</v>
      </c>
      <c r="V50" s="62">
        <v>3014185</v>
      </c>
      <c r="W50" s="58" t="s">
        <v>258</v>
      </c>
      <c r="X50" s="59" t="s">
        <v>41</v>
      </c>
      <c r="Y50" s="60" t="s">
        <v>40</v>
      </c>
      <c r="Z50" s="17"/>
      <c r="AA50" s="17"/>
      <c r="AB50" s="17"/>
      <c r="AC50" s="17"/>
      <c r="AD50" s="17"/>
    </row>
    <row r="51" spans="1:30" ht="15.75" hidden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3">
        <f t="shared" si="0"/>
        <v>47</v>
      </c>
      <c r="P51" s="61" t="str">
        <f t="shared" si="4"/>
        <v>2330 SVEUČILIŠTE U SPLITU - FAKULTET ELEKTROTEHNIKE, STROJARSTVA I BRODOGRADNJE</v>
      </c>
      <c r="Q51" s="61">
        <v>2330</v>
      </c>
      <c r="R51" s="64" t="s">
        <v>338</v>
      </c>
      <c r="S51" s="65" t="s">
        <v>332</v>
      </c>
      <c r="T51" s="66" t="s">
        <v>339</v>
      </c>
      <c r="U51" s="64" t="s">
        <v>333</v>
      </c>
      <c r="V51" s="62">
        <v>3118339</v>
      </c>
      <c r="W51" s="58" t="s">
        <v>340</v>
      </c>
      <c r="X51" s="59" t="s">
        <v>41</v>
      </c>
      <c r="Y51" s="60" t="s">
        <v>40</v>
      </c>
      <c r="Z51" s="17"/>
      <c r="AA51" s="17"/>
      <c r="AB51" s="17"/>
      <c r="AC51" s="17"/>
      <c r="AD51" s="17"/>
    </row>
    <row r="52" spans="1:30" ht="15.75" hidden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3">
        <f t="shared" si="0"/>
        <v>48</v>
      </c>
      <c r="P52" s="61" t="str">
        <f t="shared" si="4"/>
        <v>2348 SVEUČILIŠTE U SPLITU - FAKULTET GRAĐEVINARSTVA, ARHITEKTURE I GEODEZIJE</v>
      </c>
      <c r="Q52" s="61">
        <v>2348</v>
      </c>
      <c r="R52" s="64" t="s">
        <v>344</v>
      </c>
      <c r="S52" s="65" t="s">
        <v>332</v>
      </c>
      <c r="T52" s="66" t="s">
        <v>345</v>
      </c>
      <c r="U52" s="64" t="s">
        <v>333</v>
      </c>
      <c r="V52" s="62">
        <v>3149463</v>
      </c>
      <c r="W52" s="58" t="s">
        <v>346</v>
      </c>
      <c r="X52" s="59" t="s">
        <v>41</v>
      </c>
      <c r="Y52" s="60" t="s">
        <v>40</v>
      </c>
      <c r="Z52" s="17"/>
      <c r="AA52" s="17"/>
      <c r="AB52" s="17"/>
      <c r="AC52" s="17"/>
      <c r="AD52" s="17"/>
    </row>
    <row r="53" spans="1:30" ht="15.75" hidden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3">
        <f t="shared" si="0"/>
        <v>49</v>
      </c>
      <c r="P53" s="61" t="str">
        <f t="shared" si="4"/>
        <v>2356 SVEUČILIŠTE U SPLITU - KEMIJSKO-TEHNOLOŠKI FAKULTET</v>
      </c>
      <c r="Q53" s="61">
        <v>2356</v>
      </c>
      <c r="R53" s="64" t="s">
        <v>347</v>
      </c>
      <c r="S53" s="65" t="s">
        <v>332</v>
      </c>
      <c r="T53" s="66" t="s">
        <v>1135</v>
      </c>
      <c r="U53" s="64" t="s">
        <v>333</v>
      </c>
      <c r="V53" s="62">
        <v>3119068</v>
      </c>
      <c r="W53" s="58" t="s">
        <v>348</v>
      </c>
      <c r="X53" s="59" t="s">
        <v>41</v>
      </c>
      <c r="Y53" s="60" t="s">
        <v>40</v>
      </c>
      <c r="Z53" s="17"/>
      <c r="AA53" s="17"/>
      <c r="AB53" s="17"/>
      <c r="AC53" s="17"/>
      <c r="AD53" s="17"/>
    </row>
    <row r="54" spans="1:30" ht="15" hidden="1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3">
        <f t="shared" si="0"/>
        <v>50</v>
      </c>
      <c r="P54" s="61" t="str">
        <f t="shared" si="4"/>
        <v>2372 SVEUČILIŠTE U SPLITU - EKONOMSKI FAKULTET</v>
      </c>
      <c r="Q54" s="61">
        <v>2372</v>
      </c>
      <c r="R54" s="64" t="s">
        <v>335</v>
      </c>
      <c r="S54" s="65" t="s">
        <v>332</v>
      </c>
      <c r="T54" s="66" t="s">
        <v>336</v>
      </c>
      <c r="U54" s="64" t="s">
        <v>333</v>
      </c>
      <c r="V54" s="62">
        <v>3119076</v>
      </c>
      <c r="W54" s="58" t="s">
        <v>337</v>
      </c>
      <c r="X54" s="59" t="s">
        <v>41</v>
      </c>
      <c r="Y54" s="60" t="s">
        <v>40</v>
      </c>
      <c r="Z54" s="17"/>
      <c r="AA54" s="17"/>
      <c r="AB54" s="17"/>
      <c r="AC54" s="17"/>
      <c r="AD54" s="17"/>
    </row>
    <row r="55" spans="1:30" ht="15.75" hidden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3">
        <f t="shared" si="0"/>
        <v>51</v>
      </c>
      <c r="P55" s="61" t="str">
        <f t="shared" si="4"/>
        <v>2397 SVEUČILIŠTE U SPLITU - PRAVNI FAKULTET</v>
      </c>
      <c r="Q55" s="61">
        <v>2397</v>
      </c>
      <c r="R55" s="64" t="s">
        <v>359</v>
      </c>
      <c r="S55" s="65" t="s">
        <v>332</v>
      </c>
      <c r="T55" s="66" t="s">
        <v>360</v>
      </c>
      <c r="U55" s="64" t="s">
        <v>333</v>
      </c>
      <c r="V55" s="62">
        <v>3118347</v>
      </c>
      <c r="W55" s="58" t="s">
        <v>361</v>
      </c>
      <c r="X55" s="59" t="s">
        <v>41</v>
      </c>
      <c r="Y55" s="60" t="s">
        <v>40</v>
      </c>
      <c r="Z55" s="17"/>
      <c r="AA55" s="17"/>
      <c r="AB55" s="17"/>
      <c r="AC55" s="17"/>
      <c r="AD55" s="17"/>
    </row>
    <row r="56" spans="1:30" ht="15" hidden="1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3">
        <f t="shared" si="0"/>
        <v>52</v>
      </c>
      <c r="P56" s="61" t="str">
        <f t="shared" si="4"/>
        <v>2410 SVEUČILIŠTE U SPLITU - PRIRODOSLOVNO - MATEMATIČKI FAKULTET</v>
      </c>
      <c r="Q56" s="61">
        <v>2410</v>
      </c>
      <c r="R56" s="64" t="s">
        <v>362</v>
      </c>
      <c r="S56" s="65" t="s">
        <v>332</v>
      </c>
      <c r="T56" s="66" t="s">
        <v>1137</v>
      </c>
      <c r="U56" s="64" t="s">
        <v>333</v>
      </c>
      <c r="V56" s="62">
        <v>3199622</v>
      </c>
      <c r="W56" s="58" t="s">
        <v>363</v>
      </c>
      <c r="X56" s="59" t="s">
        <v>41</v>
      </c>
      <c r="Y56" s="60" t="s">
        <v>40</v>
      </c>
      <c r="Z56" s="17"/>
      <c r="AA56" s="17"/>
      <c r="AB56" s="17"/>
      <c r="AC56" s="17"/>
      <c r="AD56" s="17"/>
    </row>
    <row r="57" spans="1:30" ht="15.75" hidden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3">
        <f t="shared" si="0"/>
        <v>53</v>
      </c>
      <c r="P57" s="61" t="str">
        <f t="shared" si="4"/>
        <v>2436 SVEUČILIŠTE U ZAGREBU</v>
      </c>
      <c r="Q57" s="61">
        <v>2436</v>
      </c>
      <c r="R57" s="64" t="s">
        <v>370</v>
      </c>
      <c r="S57" s="65" t="s">
        <v>370</v>
      </c>
      <c r="T57" s="66" t="s">
        <v>438</v>
      </c>
      <c r="U57" s="64" t="s">
        <v>248</v>
      </c>
      <c r="V57" s="62">
        <v>3211592</v>
      </c>
      <c r="W57" s="58" t="s">
        <v>371</v>
      </c>
      <c r="X57" s="59" t="s">
        <v>41</v>
      </c>
      <c r="Y57" s="60" t="s">
        <v>40</v>
      </c>
      <c r="Z57" s="17"/>
      <c r="AA57" s="17"/>
      <c r="AB57" s="17"/>
      <c r="AC57" s="17"/>
      <c r="AD57" s="17"/>
    </row>
    <row r="58" spans="1:30" ht="15" hidden="1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3">
        <f t="shared" si="0"/>
        <v>54</v>
      </c>
      <c r="P58" s="61" t="str">
        <f t="shared" si="4"/>
        <v>2444 SVEUČILIŠTE U RIJECI</v>
      </c>
      <c r="Q58" s="61">
        <v>2444</v>
      </c>
      <c r="R58" s="64" t="s">
        <v>291</v>
      </c>
      <c r="S58" s="65" t="s">
        <v>291</v>
      </c>
      <c r="T58" s="66" t="s">
        <v>292</v>
      </c>
      <c r="U58" s="64" t="s">
        <v>293</v>
      </c>
      <c r="V58" s="62">
        <v>3337413</v>
      </c>
      <c r="W58" s="58" t="s">
        <v>294</v>
      </c>
      <c r="X58" s="59" t="s">
        <v>41</v>
      </c>
      <c r="Y58" s="60" t="s">
        <v>40</v>
      </c>
      <c r="Z58" s="17"/>
      <c r="AA58" s="17"/>
      <c r="AB58" s="17"/>
      <c r="AC58" s="17"/>
      <c r="AD58" s="17"/>
    </row>
    <row r="59" spans="1:30" ht="15" hidden="1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63">
        <f t="shared" si="0"/>
        <v>55</v>
      </c>
      <c r="P59" s="61" t="str">
        <f t="shared" si="4"/>
        <v>2452 SVEUČILIŠTE J. J. STROSSMAYERA U OSIJEKU</v>
      </c>
      <c r="Q59" s="61">
        <v>2452</v>
      </c>
      <c r="R59" s="64" t="s">
        <v>1168</v>
      </c>
      <c r="S59" s="65" t="s">
        <v>249</v>
      </c>
      <c r="T59" s="66" t="s">
        <v>250</v>
      </c>
      <c r="U59" s="64" t="s">
        <v>251</v>
      </c>
      <c r="V59" s="62">
        <v>3049779</v>
      </c>
      <c r="W59" s="58" t="s">
        <v>252</v>
      </c>
      <c r="X59" s="59" t="s">
        <v>41</v>
      </c>
      <c r="Y59" s="60" t="s">
        <v>40</v>
      </c>
      <c r="Z59" s="17"/>
      <c r="AA59" s="17"/>
      <c r="AB59" s="17"/>
      <c r="AC59" s="17"/>
      <c r="AD59" s="17"/>
    </row>
    <row r="60" spans="1:30" ht="15.75" hidden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3">
        <f t="shared" si="0"/>
        <v>56</v>
      </c>
      <c r="P60" s="61" t="str">
        <f t="shared" si="4"/>
        <v>2469 SVEUČILIŠTE U SPLITU</v>
      </c>
      <c r="Q60" s="61">
        <v>2469</v>
      </c>
      <c r="R60" s="64" t="s">
        <v>332</v>
      </c>
      <c r="S60" s="65" t="s">
        <v>332</v>
      </c>
      <c r="T60" s="66" t="s">
        <v>342</v>
      </c>
      <c r="U60" s="64" t="s">
        <v>333</v>
      </c>
      <c r="V60" s="62">
        <v>3129306</v>
      </c>
      <c r="W60" s="58" t="s">
        <v>334</v>
      </c>
      <c r="X60" s="59" t="s">
        <v>41</v>
      </c>
      <c r="Y60" s="60" t="s">
        <v>40</v>
      </c>
      <c r="Z60" s="17"/>
      <c r="AA60" s="17"/>
      <c r="AB60" s="17"/>
      <c r="AC60" s="17"/>
      <c r="AD60" s="17"/>
    </row>
    <row r="61" spans="1:30" ht="15" hidden="1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63">
        <f t="shared" si="0"/>
        <v>57</v>
      </c>
      <c r="P61" s="61" t="str">
        <f t="shared" si="4"/>
        <v>2493 SVEUČILIŠTE U RIJECI - SVEUČILIŠNA KNJIŽNICA</v>
      </c>
      <c r="Q61" s="61">
        <v>2493</v>
      </c>
      <c r="R61" s="64" t="s">
        <v>319</v>
      </c>
      <c r="S61" s="65" t="s">
        <v>291</v>
      </c>
      <c r="T61" s="66" t="s">
        <v>320</v>
      </c>
      <c r="U61" s="64" t="s">
        <v>293</v>
      </c>
      <c r="V61" s="62">
        <v>3328686</v>
      </c>
      <c r="W61" s="58" t="s">
        <v>321</v>
      </c>
      <c r="X61" s="59" t="s">
        <v>41</v>
      </c>
      <c r="Y61" s="60" t="s">
        <v>40</v>
      </c>
      <c r="Z61" s="17"/>
      <c r="AA61" s="17"/>
      <c r="AB61" s="17"/>
      <c r="AC61" s="17"/>
      <c r="AD61" s="17"/>
    </row>
    <row r="62" spans="1:30" ht="15.75" hidden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63">
        <f t="shared" si="0"/>
        <v>58</v>
      </c>
      <c r="P62" s="61" t="str">
        <f t="shared" si="4"/>
        <v>2508 SVEUČILIŠTE J. J. STROSSMAYERA U OSIJEKU - GRADSKA I SVEUČILIŠNA KNJIŽNICA</v>
      </c>
      <c r="Q62" s="61">
        <v>2508</v>
      </c>
      <c r="R62" s="64" t="s">
        <v>1176</v>
      </c>
      <c r="S62" s="65" t="s">
        <v>249</v>
      </c>
      <c r="T62" s="66" t="s">
        <v>259</v>
      </c>
      <c r="U62" s="64" t="s">
        <v>251</v>
      </c>
      <c r="V62" s="62">
        <v>3014347</v>
      </c>
      <c r="W62" s="58" t="s">
        <v>260</v>
      </c>
      <c r="X62" s="59" t="s">
        <v>41</v>
      </c>
      <c r="Y62" s="60" t="s">
        <v>40</v>
      </c>
      <c r="Z62" s="17"/>
      <c r="AA62" s="17"/>
      <c r="AB62" s="17"/>
      <c r="AC62" s="17"/>
      <c r="AD62" s="17"/>
    </row>
    <row r="63" spans="1:30" ht="15" hidden="1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3">
        <f t="shared" si="0"/>
        <v>59</v>
      </c>
      <c r="P63" s="61" t="str">
        <f t="shared" si="4"/>
        <v>2524 SVEUČILIŠTE U SPLITU - SVEUČILIŠNA KNJIŽNICA</v>
      </c>
      <c r="Q63" s="61">
        <v>2524</v>
      </c>
      <c r="R63" s="64" t="s">
        <v>364</v>
      </c>
      <c r="S63" s="65" t="s">
        <v>332</v>
      </c>
      <c r="T63" s="66" t="s">
        <v>365</v>
      </c>
      <c r="U63" s="64" t="s">
        <v>333</v>
      </c>
      <c r="V63" s="62">
        <v>3118436</v>
      </c>
      <c r="W63" s="58" t="s">
        <v>366</v>
      </c>
      <c r="X63" s="59" t="s">
        <v>41</v>
      </c>
      <c r="Y63" s="60" t="s">
        <v>40</v>
      </c>
      <c r="Z63" s="17"/>
      <c r="AA63" s="17"/>
      <c r="AB63" s="17"/>
      <c r="AC63" s="17"/>
      <c r="AD63" s="17"/>
    </row>
    <row r="64" spans="1:30" ht="15.75" hidden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63">
        <f t="shared" si="0"/>
        <v>60</v>
      </c>
      <c r="P64" s="61"/>
      <c r="Q64" s="61">
        <v>2532</v>
      </c>
      <c r="R64" s="64" t="s">
        <v>2783</v>
      </c>
      <c r="S64" s="65" t="s">
        <v>288</v>
      </c>
      <c r="T64" s="66"/>
      <c r="U64" s="64"/>
      <c r="V64" s="62" t="s">
        <v>2784</v>
      </c>
      <c r="W64" s="58" t="s">
        <v>2785</v>
      </c>
      <c r="X64" s="59" t="s">
        <v>41</v>
      </c>
      <c r="Y64" s="60" t="s">
        <v>40</v>
      </c>
      <c r="Z64" s="17"/>
      <c r="AA64" s="17"/>
      <c r="AB64" s="17"/>
      <c r="AC64" s="17"/>
      <c r="AD64" s="17"/>
    </row>
    <row r="65" spans="1:30" ht="15.75" hidden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63">
        <f t="shared" si="0"/>
        <v>61</v>
      </c>
      <c r="P65" s="61" t="str">
        <f t="shared" ref="P65:P96" si="5">Q65&amp;" "&amp;R65</f>
        <v>2900 INSTITUT ZA OCEANOGRAFIJU I RIBARSTVO</v>
      </c>
      <c r="Q65" s="61">
        <v>2900</v>
      </c>
      <c r="R65" s="64" t="s">
        <v>553</v>
      </c>
      <c r="S65" s="65" t="s">
        <v>2786</v>
      </c>
      <c r="T65" s="66" t="s">
        <v>1153</v>
      </c>
      <c r="U65" s="64" t="s">
        <v>333</v>
      </c>
      <c r="V65" s="62">
        <v>3118355</v>
      </c>
      <c r="W65" s="58" t="s">
        <v>554</v>
      </c>
      <c r="X65" s="59" t="s">
        <v>620</v>
      </c>
      <c r="Y65" s="60" t="s">
        <v>505</v>
      </c>
      <c r="Z65" s="17"/>
      <c r="AA65" s="17"/>
      <c r="AB65" s="17"/>
      <c r="AC65" s="17"/>
      <c r="AD65" s="17"/>
    </row>
    <row r="66" spans="1:30" ht="15.75" hidden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63">
        <f t="shared" si="0"/>
        <v>62</v>
      </c>
      <c r="P66" s="61" t="str">
        <f t="shared" si="5"/>
        <v>2918 EKONOMSKI INSTITUT ZAGREB</v>
      </c>
      <c r="Q66" s="61">
        <v>2918</v>
      </c>
      <c r="R66" s="64" t="s">
        <v>506</v>
      </c>
      <c r="S66" s="65" t="s">
        <v>2786</v>
      </c>
      <c r="T66" s="66" t="s">
        <v>507</v>
      </c>
      <c r="U66" s="64" t="s">
        <v>248</v>
      </c>
      <c r="V66" s="62">
        <v>3219925</v>
      </c>
      <c r="W66" s="58" t="s">
        <v>508</v>
      </c>
      <c r="X66" s="59" t="s">
        <v>620</v>
      </c>
      <c r="Y66" s="60" t="s">
        <v>505</v>
      </c>
      <c r="Z66" s="17"/>
      <c r="AA66" s="17"/>
      <c r="AB66" s="17"/>
      <c r="AC66" s="17"/>
      <c r="AD66" s="17"/>
    </row>
    <row r="67" spans="1:30" ht="15.75" hidden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63">
        <f t="shared" si="0"/>
        <v>63</v>
      </c>
      <c r="P67" s="61" t="str">
        <f t="shared" si="5"/>
        <v>2934 HRVATSKI INSTITUT ZA POVIJEST</v>
      </c>
      <c r="Q67" s="61">
        <v>2934</v>
      </c>
      <c r="R67" s="64" t="s">
        <v>509</v>
      </c>
      <c r="S67" s="65" t="s">
        <v>2786</v>
      </c>
      <c r="T67" s="66" t="s">
        <v>510</v>
      </c>
      <c r="U67" s="64" t="s">
        <v>248</v>
      </c>
      <c r="V67" s="62">
        <v>3207153</v>
      </c>
      <c r="W67" s="58" t="s">
        <v>511</v>
      </c>
      <c r="X67" s="59" t="s">
        <v>620</v>
      </c>
      <c r="Y67" s="60" t="s">
        <v>505</v>
      </c>
      <c r="Z67" s="17"/>
      <c r="AA67" s="17"/>
      <c r="AB67" s="17"/>
      <c r="AC67" s="17"/>
      <c r="AD67" s="17"/>
    </row>
    <row r="68" spans="1:30" ht="15.75" hidden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3">
        <f t="shared" si="0"/>
        <v>64</v>
      </c>
      <c r="P68" s="61" t="str">
        <f t="shared" si="5"/>
        <v>2942 INSTITUT ZA POVIJEST UMJETNOSTI</v>
      </c>
      <c r="Q68" s="61">
        <v>2942</v>
      </c>
      <c r="R68" s="64" t="s">
        <v>559</v>
      </c>
      <c r="S68" s="65" t="s">
        <v>2786</v>
      </c>
      <c r="T68" s="66" t="s">
        <v>560</v>
      </c>
      <c r="U68" s="64" t="s">
        <v>248</v>
      </c>
      <c r="V68" s="62">
        <v>1339958</v>
      </c>
      <c r="W68" s="58" t="s">
        <v>561</v>
      </c>
      <c r="X68" s="59" t="s">
        <v>620</v>
      </c>
      <c r="Y68" s="60" t="s">
        <v>505</v>
      </c>
      <c r="Z68" s="17"/>
      <c r="AA68" s="17"/>
      <c r="AB68" s="17"/>
      <c r="AC68" s="17"/>
      <c r="AD68" s="17"/>
    </row>
    <row r="69" spans="1:30" ht="15" hidden="1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63">
        <f t="shared" si="0"/>
        <v>65</v>
      </c>
      <c r="P69" s="61" t="str">
        <f t="shared" si="5"/>
        <v>2959 INSTITUT ZA MEDICINSKA ISTRAŽIVANJA I MEDICINU RADA</v>
      </c>
      <c r="Q69" s="61">
        <v>2959</v>
      </c>
      <c r="R69" s="64" t="s">
        <v>545</v>
      </c>
      <c r="S69" s="65" t="s">
        <v>2786</v>
      </c>
      <c r="T69" s="66" t="s">
        <v>546</v>
      </c>
      <c r="U69" s="64" t="s">
        <v>248</v>
      </c>
      <c r="V69" s="62">
        <v>3270475</v>
      </c>
      <c r="W69" s="58" t="s">
        <v>547</v>
      </c>
      <c r="X69" s="59" t="s">
        <v>620</v>
      </c>
      <c r="Y69" s="60" t="s">
        <v>505</v>
      </c>
      <c r="Z69" s="17"/>
      <c r="AA69" s="17"/>
      <c r="AB69" s="17"/>
      <c r="AC69" s="17"/>
      <c r="AD69" s="17"/>
    </row>
    <row r="70" spans="1:30" ht="15.75" hidden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3">
        <f t="shared" si="0"/>
        <v>66</v>
      </c>
      <c r="P70" s="61" t="str">
        <f t="shared" si="5"/>
        <v>2967 HRVATSKI ŠUMARSKI INSTITUT</v>
      </c>
      <c r="Q70" s="61">
        <v>2967</v>
      </c>
      <c r="R70" s="64" t="s">
        <v>568</v>
      </c>
      <c r="S70" s="65" t="s">
        <v>2786</v>
      </c>
      <c r="T70" s="66" t="s">
        <v>569</v>
      </c>
      <c r="U70" s="64" t="s">
        <v>570</v>
      </c>
      <c r="V70" s="62">
        <v>3115879</v>
      </c>
      <c r="W70" s="58" t="s">
        <v>571</v>
      </c>
      <c r="X70" s="59" t="s">
        <v>620</v>
      </c>
      <c r="Y70" s="60" t="s">
        <v>505</v>
      </c>
      <c r="Z70" s="17"/>
      <c r="AA70" s="17"/>
      <c r="AB70" s="17"/>
      <c r="AC70" s="17"/>
      <c r="AD70" s="17"/>
    </row>
    <row r="71" spans="1:30" ht="15.75" hidden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3">
        <f t="shared" si="0"/>
        <v>67</v>
      </c>
      <c r="P71" s="61" t="str">
        <f t="shared" si="5"/>
        <v>2975 INSTITUT ZA FIZIKU</v>
      </c>
      <c r="Q71" s="61">
        <v>2975</v>
      </c>
      <c r="R71" s="64" t="s">
        <v>531</v>
      </c>
      <c r="S71" s="65" t="s">
        <v>2786</v>
      </c>
      <c r="T71" s="66" t="s">
        <v>516</v>
      </c>
      <c r="U71" s="64" t="s">
        <v>248</v>
      </c>
      <c r="V71" s="62">
        <v>3270424</v>
      </c>
      <c r="W71" s="58" t="s">
        <v>532</v>
      </c>
      <c r="X71" s="59" t="s">
        <v>620</v>
      </c>
      <c r="Y71" s="60" t="s">
        <v>505</v>
      </c>
      <c r="Z71" s="17"/>
      <c r="AA71" s="17"/>
      <c r="AB71" s="17"/>
      <c r="AC71" s="17"/>
      <c r="AD71" s="17"/>
    </row>
    <row r="72" spans="1:30" ht="15.75" hidden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63">
        <f t="shared" ref="O72:O135" si="6">+O71+1</f>
        <v>68</v>
      </c>
      <c r="P72" s="61" t="str">
        <f t="shared" si="5"/>
        <v>2991 POLJOPRIVREDNI INSTITUT OSIJEK</v>
      </c>
      <c r="Q72" s="61">
        <v>2991</v>
      </c>
      <c r="R72" s="64" t="s">
        <v>1154</v>
      </c>
      <c r="S72" s="65" t="s">
        <v>2786</v>
      </c>
      <c r="T72" s="66" t="s">
        <v>1155</v>
      </c>
      <c r="U72" s="64" t="s">
        <v>251</v>
      </c>
      <c r="V72" s="62">
        <v>3058239</v>
      </c>
      <c r="W72" s="58" t="s">
        <v>1156</v>
      </c>
      <c r="X72" s="59" t="s">
        <v>620</v>
      </c>
      <c r="Y72" s="60" t="s">
        <v>505</v>
      </c>
      <c r="Z72" s="17"/>
      <c r="AA72" s="17"/>
      <c r="AB72" s="17"/>
      <c r="AC72" s="17"/>
      <c r="AD72" s="17"/>
    </row>
    <row r="73" spans="1:30" ht="15.75" hidden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63">
        <f t="shared" si="6"/>
        <v>69</v>
      </c>
      <c r="P73" s="61" t="str">
        <f t="shared" si="5"/>
        <v>3009 INSTITUT ZA MIGRACIJE I NARODNOSTI</v>
      </c>
      <c r="Q73" s="61">
        <v>3009</v>
      </c>
      <c r="R73" s="64" t="s">
        <v>550</v>
      </c>
      <c r="S73" s="65" t="s">
        <v>2786</v>
      </c>
      <c r="T73" s="66" t="s">
        <v>551</v>
      </c>
      <c r="U73" s="64" t="s">
        <v>248</v>
      </c>
      <c r="V73" s="62">
        <v>3287572</v>
      </c>
      <c r="W73" s="58" t="s">
        <v>552</v>
      </c>
      <c r="X73" s="59" t="s">
        <v>620</v>
      </c>
      <c r="Y73" s="60" t="s">
        <v>505</v>
      </c>
      <c r="Z73" s="17"/>
      <c r="AA73" s="17"/>
      <c r="AB73" s="17"/>
      <c r="AC73" s="17"/>
      <c r="AD73" s="17"/>
    </row>
    <row r="74" spans="1:30" ht="15" hidden="1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3">
        <f t="shared" si="6"/>
        <v>70</v>
      </c>
      <c r="P74" s="61" t="str">
        <f t="shared" si="5"/>
        <v>3025 INSTITUT ZA JADRANSKE KULTURE I MELIORACIJU KRŠA</v>
      </c>
      <c r="Q74" s="61">
        <v>3025</v>
      </c>
      <c r="R74" s="64" t="s">
        <v>539</v>
      </c>
      <c r="S74" s="65" t="s">
        <v>2786</v>
      </c>
      <c r="T74" s="66" t="s">
        <v>540</v>
      </c>
      <c r="U74" s="64" t="s">
        <v>333</v>
      </c>
      <c r="V74" s="62">
        <v>3140792</v>
      </c>
      <c r="W74" s="58" t="s">
        <v>541</v>
      </c>
      <c r="X74" s="59" t="s">
        <v>620</v>
      </c>
      <c r="Y74" s="60" t="s">
        <v>505</v>
      </c>
      <c r="Z74" s="17"/>
      <c r="AA74" s="17"/>
      <c r="AB74" s="17"/>
      <c r="AC74" s="17"/>
      <c r="AD74" s="17"/>
    </row>
    <row r="75" spans="1:30" ht="15.75" hidden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3">
        <f t="shared" si="6"/>
        <v>71</v>
      </c>
      <c r="P75" s="61" t="str">
        <f t="shared" si="5"/>
        <v>3041 INSTITUT RUĐER BOŠKOVIĆ</v>
      </c>
      <c r="Q75" s="61">
        <v>3041</v>
      </c>
      <c r="R75" s="64" t="s">
        <v>515</v>
      </c>
      <c r="S75" s="65" t="s">
        <v>2786</v>
      </c>
      <c r="T75" s="66" t="s">
        <v>516</v>
      </c>
      <c r="U75" s="64" t="s">
        <v>248</v>
      </c>
      <c r="V75" s="62">
        <v>3270289</v>
      </c>
      <c r="W75" s="58" t="s">
        <v>517</v>
      </c>
      <c r="X75" s="59" t="s">
        <v>620</v>
      </c>
      <c r="Y75" s="60" t="s">
        <v>505</v>
      </c>
      <c r="Z75" s="17"/>
      <c r="AA75" s="17"/>
      <c r="AB75" s="17"/>
      <c r="AC75" s="17"/>
      <c r="AD75" s="17"/>
    </row>
    <row r="76" spans="1:30" ht="15.75" hidden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3">
        <f t="shared" si="6"/>
        <v>72</v>
      </c>
      <c r="P76" s="61" t="str">
        <f t="shared" si="5"/>
        <v>3050 INSTITUT ZA DRUŠTVENA ISTRAŽIVANJA</v>
      </c>
      <c r="Q76" s="61">
        <v>3050</v>
      </c>
      <c r="R76" s="64" t="s">
        <v>523</v>
      </c>
      <c r="S76" s="65" t="s">
        <v>2786</v>
      </c>
      <c r="T76" s="66" t="s">
        <v>524</v>
      </c>
      <c r="U76" s="64" t="s">
        <v>248</v>
      </c>
      <c r="V76" s="62">
        <v>3205118</v>
      </c>
      <c r="W76" s="58" t="s">
        <v>525</v>
      </c>
      <c r="X76" s="59" t="s">
        <v>620</v>
      </c>
      <c r="Y76" s="60" t="s">
        <v>505</v>
      </c>
      <c r="Z76" s="17"/>
      <c r="AA76" s="17"/>
      <c r="AB76" s="17"/>
      <c r="AC76" s="17"/>
      <c r="AD76" s="17"/>
    </row>
    <row r="77" spans="1:30" ht="15.75" hidden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3">
        <f t="shared" si="6"/>
        <v>73</v>
      </c>
      <c r="P77" s="61" t="str">
        <f t="shared" si="5"/>
        <v>3068 INSTITUT ZA TURIZAM</v>
      </c>
      <c r="Q77" s="61">
        <v>3068</v>
      </c>
      <c r="R77" s="64" t="s">
        <v>562</v>
      </c>
      <c r="S77" s="65" t="s">
        <v>2786</v>
      </c>
      <c r="T77" s="66" t="s">
        <v>563</v>
      </c>
      <c r="U77" s="64" t="s">
        <v>248</v>
      </c>
      <c r="V77" s="62">
        <v>3208001</v>
      </c>
      <c r="W77" s="58" t="s">
        <v>564</v>
      </c>
      <c r="X77" s="59" t="s">
        <v>620</v>
      </c>
      <c r="Y77" s="60" t="s">
        <v>505</v>
      </c>
      <c r="Z77" s="17"/>
      <c r="AA77" s="17"/>
      <c r="AB77" s="17"/>
      <c r="AC77" s="17"/>
      <c r="AD77" s="17"/>
    </row>
    <row r="78" spans="1:30" ht="15.75" hidden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63">
        <f t="shared" si="6"/>
        <v>74</v>
      </c>
      <c r="P78" s="61" t="str">
        <f t="shared" si="5"/>
        <v>3076 INSTITUT ZA POLJOPRIVREDU I TURIZAM</v>
      </c>
      <c r="Q78" s="61">
        <v>3076</v>
      </c>
      <c r="R78" s="64" t="s">
        <v>555</v>
      </c>
      <c r="S78" s="65" t="s">
        <v>2786</v>
      </c>
      <c r="T78" s="66" t="s">
        <v>556</v>
      </c>
      <c r="U78" s="64" t="s">
        <v>557</v>
      </c>
      <c r="V78" s="62">
        <v>3421031</v>
      </c>
      <c r="W78" s="58" t="s">
        <v>558</v>
      </c>
      <c r="X78" s="59" t="s">
        <v>620</v>
      </c>
      <c r="Y78" s="60" t="s">
        <v>505</v>
      </c>
      <c r="Z78" s="17"/>
      <c r="AA78" s="17"/>
      <c r="AB78" s="17"/>
      <c r="AC78" s="17"/>
      <c r="AD78" s="17"/>
    </row>
    <row r="79" spans="1:30" ht="15.75" hidden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63">
        <f t="shared" si="6"/>
        <v>75</v>
      </c>
      <c r="P79" s="61" t="str">
        <f t="shared" si="5"/>
        <v>3084 INSTITUT ZA ETNOLOGIJU I FOLKLORISTIKU</v>
      </c>
      <c r="Q79" s="61">
        <v>3084</v>
      </c>
      <c r="R79" s="64" t="s">
        <v>526</v>
      </c>
      <c r="S79" s="65" t="s">
        <v>2786</v>
      </c>
      <c r="T79" s="66" t="s">
        <v>527</v>
      </c>
      <c r="U79" s="64" t="s">
        <v>248</v>
      </c>
      <c r="V79" s="62">
        <v>3724042</v>
      </c>
      <c r="W79" s="58" t="s">
        <v>528</v>
      </c>
      <c r="X79" s="59" t="s">
        <v>620</v>
      </c>
      <c r="Y79" s="60" t="s">
        <v>505</v>
      </c>
      <c r="Z79" s="17"/>
      <c r="AA79" s="17"/>
      <c r="AB79" s="17"/>
      <c r="AC79" s="17"/>
      <c r="AD79" s="17"/>
    </row>
    <row r="80" spans="1:30" ht="15.75" hidden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63">
        <f t="shared" si="6"/>
        <v>76</v>
      </c>
      <c r="P80" s="61" t="str">
        <f t="shared" si="5"/>
        <v>3092 INSTITUT ZA FILOZOFIJU</v>
      </c>
      <c r="Q80" s="61">
        <v>3092</v>
      </c>
      <c r="R80" s="64" t="s">
        <v>529</v>
      </c>
      <c r="S80" s="65" t="s">
        <v>2786</v>
      </c>
      <c r="T80" s="66" t="s">
        <v>1151</v>
      </c>
      <c r="U80" s="64" t="s">
        <v>248</v>
      </c>
      <c r="V80" s="62">
        <v>3772047</v>
      </c>
      <c r="W80" s="58" t="s">
        <v>530</v>
      </c>
      <c r="X80" s="59" t="s">
        <v>620</v>
      </c>
      <c r="Y80" s="60" t="s">
        <v>505</v>
      </c>
      <c r="Z80" s="17"/>
      <c r="AA80" s="17"/>
      <c r="AB80" s="17"/>
      <c r="AC80" s="17"/>
      <c r="AD80" s="17"/>
    </row>
    <row r="81" spans="1:30" ht="15.75" hidden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63">
        <f t="shared" si="6"/>
        <v>77</v>
      </c>
      <c r="P81" s="61" t="str">
        <f t="shared" si="5"/>
        <v>3105 INSTITUT DRUŠTVENIH ZNANOSTI IVO PILAR</v>
      </c>
      <c r="Q81" s="61">
        <v>3105</v>
      </c>
      <c r="R81" s="64" t="s">
        <v>512</v>
      </c>
      <c r="S81" s="65" t="s">
        <v>2786</v>
      </c>
      <c r="T81" s="66" t="s">
        <v>513</v>
      </c>
      <c r="U81" s="64" t="s">
        <v>248</v>
      </c>
      <c r="V81" s="62">
        <v>3793028</v>
      </c>
      <c r="W81" s="58" t="s">
        <v>514</v>
      </c>
      <c r="X81" s="59" t="s">
        <v>620</v>
      </c>
      <c r="Y81" s="60" t="s">
        <v>505</v>
      </c>
      <c r="Z81" s="17"/>
      <c r="AA81" s="17"/>
      <c r="AB81" s="17"/>
      <c r="AC81" s="17"/>
      <c r="AD81" s="17"/>
    </row>
    <row r="82" spans="1:30" ht="15.75" hidden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63">
        <f t="shared" si="6"/>
        <v>78</v>
      </c>
      <c r="P82" s="61" t="str">
        <f t="shared" si="5"/>
        <v>3113 INSTITUT ZA ANTROPOLOGIJU</v>
      </c>
      <c r="Q82" s="61">
        <v>3113</v>
      </c>
      <c r="R82" s="64" t="s">
        <v>518</v>
      </c>
      <c r="S82" s="65" t="s">
        <v>2786</v>
      </c>
      <c r="T82" s="66" t="s">
        <v>519</v>
      </c>
      <c r="U82" s="64" t="s">
        <v>248</v>
      </c>
      <c r="V82" s="62">
        <v>3817121</v>
      </c>
      <c r="W82" s="58" t="s">
        <v>520</v>
      </c>
      <c r="X82" s="59" t="s">
        <v>620</v>
      </c>
      <c r="Y82" s="60" t="s">
        <v>505</v>
      </c>
      <c r="Z82" s="17"/>
      <c r="AA82" s="17"/>
      <c r="AB82" s="17"/>
      <c r="AC82" s="17"/>
      <c r="AD82" s="17"/>
    </row>
    <row r="83" spans="1:30" ht="15.75" hidden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63">
        <f t="shared" si="6"/>
        <v>79</v>
      </c>
      <c r="P83" s="61" t="str">
        <f t="shared" si="5"/>
        <v>3121 INSTITUT ZA ARHEOLOGIJU</v>
      </c>
      <c r="Q83" s="61">
        <v>3121</v>
      </c>
      <c r="R83" s="64" t="s">
        <v>521</v>
      </c>
      <c r="S83" s="65" t="s">
        <v>2786</v>
      </c>
      <c r="T83" s="66" t="s">
        <v>519</v>
      </c>
      <c r="U83" s="64" t="s">
        <v>248</v>
      </c>
      <c r="V83" s="62">
        <v>3937658</v>
      </c>
      <c r="W83" s="58" t="s">
        <v>522</v>
      </c>
      <c r="X83" s="59" t="s">
        <v>620</v>
      </c>
      <c r="Y83" s="60" t="s">
        <v>505</v>
      </c>
      <c r="Z83" s="17"/>
      <c r="AA83" s="17"/>
      <c r="AB83" s="17"/>
      <c r="AC83" s="17"/>
      <c r="AD83" s="17"/>
    </row>
    <row r="84" spans="1:30" ht="15.75" hidden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63">
        <f t="shared" si="6"/>
        <v>80</v>
      </c>
      <c r="P84" s="61" t="str">
        <f t="shared" si="5"/>
        <v>6154 SVEUČILIŠTE U ZAGREBU - FAKULTET FILOZOFIJE I RELIGIJSKIH ZNANOSTI</v>
      </c>
      <c r="Q84" s="61">
        <v>6154</v>
      </c>
      <c r="R84" s="64" t="s">
        <v>1140</v>
      </c>
      <c r="S84" s="65" t="s">
        <v>370</v>
      </c>
      <c r="T84" s="66" t="s">
        <v>392</v>
      </c>
      <c r="U84" s="64" t="s">
        <v>248</v>
      </c>
      <c r="V84" s="62">
        <v>1235664</v>
      </c>
      <c r="W84" s="58" t="s">
        <v>393</v>
      </c>
      <c r="X84" s="59" t="s">
        <v>41</v>
      </c>
      <c r="Y84" s="60" t="s">
        <v>40</v>
      </c>
      <c r="Z84" s="17"/>
      <c r="AA84" s="17"/>
      <c r="AB84" s="17"/>
      <c r="AC84" s="17"/>
      <c r="AD84" s="17"/>
    </row>
    <row r="85" spans="1:30" ht="15.75" hidden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63">
        <f t="shared" si="6"/>
        <v>81</v>
      </c>
      <c r="P85" s="61" t="str">
        <f t="shared" si="5"/>
        <v>6179 DRŽAVNI ZAVOD ZA INTELEKTUALNO VLASNIŠTVO</v>
      </c>
      <c r="Q85" s="61">
        <v>6179</v>
      </c>
      <c r="R85" s="64" t="s">
        <v>573</v>
      </c>
      <c r="S85" s="65" t="s">
        <v>1157</v>
      </c>
      <c r="T85" s="66" t="s">
        <v>574</v>
      </c>
      <c r="U85" s="64" t="s">
        <v>248</v>
      </c>
      <c r="V85" s="62">
        <v>3899772</v>
      </c>
      <c r="W85" s="58" t="s">
        <v>575</v>
      </c>
      <c r="X85" s="59" t="s">
        <v>1157</v>
      </c>
      <c r="Y85" s="60" t="s">
        <v>737</v>
      </c>
      <c r="Z85" s="17"/>
      <c r="AA85" s="17"/>
      <c r="AB85" s="17"/>
      <c r="AC85" s="17"/>
      <c r="AD85" s="17"/>
    </row>
    <row r="86" spans="1:30" ht="15.75" hidden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63">
        <f t="shared" si="6"/>
        <v>82</v>
      </c>
      <c r="P86" s="61" t="str">
        <f t="shared" si="5"/>
        <v>21053 VELEUČILIŠTE U KARLOVCU</v>
      </c>
      <c r="Q86" s="61">
        <v>21053</v>
      </c>
      <c r="R86" s="64" t="s">
        <v>483</v>
      </c>
      <c r="S86" s="65" t="s">
        <v>2787</v>
      </c>
      <c r="T86" s="66" t="s">
        <v>484</v>
      </c>
      <c r="U86" s="64" t="s">
        <v>485</v>
      </c>
      <c r="V86" s="62">
        <v>1286030</v>
      </c>
      <c r="W86" s="58" t="s">
        <v>486</v>
      </c>
      <c r="X86" s="59" t="s">
        <v>41</v>
      </c>
      <c r="Y86" s="60" t="s">
        <v>40</v>
      </c>
      <c r="Z86" s="17"/>
      <c r="AA86" s="17"/>
      <c r="AB86" s="17"/>
      <c r="AC86" s="17"/>
      <c r="AD86" s="17"/>
    </row>
    <row r="87" spans="1:30" ht="15.75" hidden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63">
        <f t="shared" si="6"/>
        <v>83</v>
      </c>
      <c r="P87" s="61" t="str">
        <f t="shared" si="5"/>
        <v>21061 INSTITUT ZA HRVATSKI JEZIK I JEZIKOSLOVLJE</v>
      </c>
      <c r="Q87" s="61">
        <v>21061</v>
      </c>
      <c r="R87" s="64" t="s">
        <v>536</v>
      </c>
      <c r="S87" s="65" t="s">
        <v>2786</v>
      </c>
      <c r="T87" s="66" t="s">
        <v>537</v>
      </c>
      <c r="U87" s="64" t="s">
        <v>248</v>
      </c>
      <c r="V87" s="62">
        <v>1259571</v>
      </c>
      <c r="W87" s="58" t="s">
        <v>538</v>
      </c>
      <c r="X87" s="59" t="s">
        <v>620</v>
      </c>
      <c r="Y87" s="60" t="s">
        <v>505</v>
      </c>
      <c r="Z87" s="17"/>
      <c r="AA87" s="17"/>
      <c r="AB87" s="17"/>
      <c r="AC87" s="17"/>
      <c r="AD87" s="17"/>
    </row>
    <row r="88" spans="1:30" ht="15.75" hidden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63">
        <f t="shared" si="6"/>
        <v>84</v>
      </c>
      <c r="P88" s="61" t="str">
        <f t="shared" si="5"/>
        <v>21070 STAROSLAVENSKI INSTITUT</v>
      </c>
      <c r="Q88" s="61">
        <v>21070</v>
      </c>
      <c r="R88" s="64" t="s">
        <v>565</v>
      </c>
      <c r="S88" s="65" t="s">
        <v>2786</v>
      </c>
      <c r="T88" s="66" t="s">
        <v>566</v>
      </c>
      <c r="U88" s="64" t="s">
        <v>248</v>
      </c>
      <c r="V88" s="62">
        <v>1259563</v>
      </c>
      <c r="W88" s="58" t="s">
        <v>567</v>
      </c>
      <c r="X88" s="59" t="s">
        <v>620</v>
      </c>
      <c r="Y88" s="60" t="s">
        <v>505</v>
      </c>
      <c r="Z88" s="17"/>
      <c r="AA88" s="17"/>
      <c r="AB88" s="17"/>
      <c r="AC88" s="17"/>
      <c r="AD88" s="17"/>
    </row>
    <row r="89" spans="1:30" ht="15.75" hidden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63">
        <f t="shared" si="6"/>
        <v>85</v>
      </c>
      <c r="P89" s="61" t="str">
        <f t="shared" si="5"/>
        <v>21836 NACIONALNA I SVEUČILIŠNA KNJIŽNICA U ZAGREBU</v>
      </c>
      <c r="Q89" s="61">
        <v>21836</v>
      </c>
      <c r="R89" s="64" t="s">
        <v>576</v>
      </c>
      <c r="S89" s="65" t="s">
        <v>2788</v>
      </c>
      <c r="T89" s="66" t="s">
        <v>577</v>
      </c>
      <c r="U89" s="64" t="s">
        <v>248</v>
      </c>
      <c r="V89" s="62">
        <v>3205363</v>
      </c>
      <c r="W89" s="58" t="s">
        <v>578</v>
      </c>
      <c r="X89" s="59" t="s">
        <v>599</v>
      </c>
      <c r="Y89" s="60" t="s">
        <v>572</v>
      </c>
      <c r="Z89" s="17"/>
      <c r="AA89" s="17"/>
      <c r="AB89" s="17"/>
      <c r="AC89" s="17"/>
      <c r="AD89" s="17"/>
    </row>
    <row r="90" spans="1:30" ht="15.75" hidden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63">
        <f t="shared" si="6"/>
        <v>86</v>
      </c>
      <c r="P90" s="61" t="str">
        <f t="shared" si="5"/>
        <v>21852 HRVATSKA AKADEMSKA I ISTRAŽIVAČKA MREŽA - CARNET</v>
      </c>
      <c r="Q90" s="61">
        <v>21852</v>
      </c>
      <c r="R90" s="64" t="s">
        <v>579</v>
      </c>
      <c r="S90" s="65" t="s">
        <v>2788</v>
      </c>
      <c r="T90" s="66" t="s">
        <v>580</v>
      </c>
      <c r="U90" s="64" t="s">
        <v>248</v>
      </c>
      <c r="V90" s="62">
        <v>1147820</v>
      </c>
      <c r="W90" s="58" t="s">
        <v>581</v>
      </c>
      <c r="X90" s="59" t="s">
        <v>599</v>
      </c>
      <c r="Y90" s="60" t="s">
        <v>572</v>
      </c>
      <c r="Z90" s="17"/>
      <c r="AA90" s="17"/>
      <c r="AB90" s="17"/>
      <c r="AC90" s="17"/>
      <c r="AD90" s="17"/>
    </row>
    <row r="91" spans="1:30" ht="15.75" hidden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63">
        <f t="shared" si="6"/>
        <v>87</v>
      </c>
      <c r="P91" s="61" t="str">
        <f t="shared" si="5"/>
        <v>21869 LEKSIKOGRAFSKI ZAVOD MIROSLAV KRLEŽA</v>
      </c>
      <c r="Q91" s="61">
        <v>21869</v>
      </c>
      <c r="R91" s="64" t="s">
        <v>582</v>
      </c>
      <c r="S91" s="65" t="s">
        <v>2788</v>
      </c>
      <c r="T91" s="66" t="s">
        <v>583</v>
      </c>
      <c r="U91" s="64" t="s">
        <v>248</v>
      </c>
      <c r="V91" s="62">
        <v>3211622</v>
      </c>
      <c r="W91" s="58" t="s">
        <v>584</v>
      </c>
      <c r="X91" s="59" t="s">
        <v>599</v>
      </c>
      <c r="Y91" s="60" t="s">
        <v>572</v>
      </c>
      <c r="Z91" s="17"/>
      <c r="AA91" s="17"/>
      <c r="AB91" s="17"/>
      <c r="AC91" s="17"/>
      <c r="AD91" s="17"/>
    </row>
    <row r="92" spans="1:30" ht="15.75" hidden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63">
        <f t="shared" si="6"/>
        <v>88</v>
      </c>
      <c r="P92" s="61" t="str">
        <f t="shared" si="5"/>
        <v>22371 VISOKO GOSPODARSKO UČILIŠTE U KRIŽEVCIMA</v>
      </c>
      <c r="Q92" s="61">
        <v>22371</v>
      </c>
      <c r="R92" s="64" t="s">
        <v>498</v>
      </c>
      <c r="S92" s="65" t="s">
        <v>2787</v>
      </c>
      <c r="T92" s="66" t="s">
        <v>499</v>
      </c>
      <c r="U92" s="64" t="s">
        <v>500</v>
      </c>
      <c r="V92" s="62">
        <v>1411942</v>
      </c>
      <c r="W92" s="58" t="s">
        <v>501</v>
      </c>
      <c r="X92" s="59" t="s">
        <v>41</v>
      </c>
      <c r="Y92" s="60" t="s">
        <v>40</v>
      </c>
      <c r="Z92" s="17"/>
      <c r="AA92" s="17"/>
      <c r="AB92" s="17"/>
      <c r="AC92" s="17"/>
      <c r="AD92" s="17"/>
    </row>
    <row r="93" spans="1:30" ht="15.75" hidden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63">
        <f t="shared" si="6"/>
        <v>89</v>
      </c>
      <c r="P93" s="61" t="str">
        <f t="shared" si="5"/>
        <v>22427 TEHNIČKO VELEUČILIŠTE U ZAGREBU</v>
      </c>
      <c r="Q93" s="61">
        <v>22427</v>
      </c>
      <c r="R93" s="64" t="s">
        <v>468</v>
      </c>
      <c r="S93" s="65" t="s">
        <v>2787</v>
      </c>
      <c r="T93" s="66" t="s">
        <v>469</v>
      </c>
      <c r="U93" s="64" t="s">
        <v>248</v>
      </c>
      <c r="V93" s="62">
        <v>1398270</v>
      </c>
      <c r="W93" s="58" t="s">
        <v>470</v>
      </c>
      <c r="X93" s="59" t="s">
        <v>41</v>
      </c>
      <c r="Y93" s="60" t="s">
        <v>40</v>
      </c>
      <c r="Z93" s="17"/>
      <c r="AA93" s="17"/>
      <c r="AB93" s="17"/>
      <c r="AC93" s="17"/>
      <c r="AD93" s="17"/>
    </row>
    <row r="94" spans="1:30" ht="15.75" hidden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63">
        <f t="shared" si="6"/>
        <v>90</v>
      </c>
      <c r="P94" s="61" t="str">
        <f t="shared" si="5"/>
        <v>22435 SVEUČILIŠTE U SPLITU - FILOZOFSKI FAKULTET</v>
      </c>
      <c r="Q94" s="61">
        <v>22435</v>
      </c>
      <c r="R94" s="64" t="s">
        <v>341</v>
      </c>
      <c r="S94" s="65" t="s">
        <v>332</v>
      </c>
      <c r="T94" s="66" t="s">
        <v>342</v>
      </c>
      <c r="U94" s="64" t="s">
        <v>333</v>
      </c>
      <c r="V94" s="62">
        <v>1413236</v>
      </c>
      <c r="W94" s="58" t="s">
        <v>343</v>
      </c>
      <c r="X94" s="59" t="s">
        <v>41</v>
      </c>
      <c r="Y94" s="60" t="s">
        <v>40</v>
      </c>
      <c r="Z94" s="17"/>
      <c r="AA94" s="17"/>
      <c r="AB94" s="17"/>
      <c r="AC94" s="17"/>
      <c r="AD94" s="17"/>
    </row>
    <row r="95" spans="1:30" ht="15.75" hidden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63">
        <f t="shared" si="6"/>
        <v>91</v>
      </c>
      <c r="P95" s="61" t="str">
        <f t="shared" si="5"/>
        <v>22451 SVEUČILIŠTE U SPLITU - MEDICINSKI FAKULTET</v>
      </c>
      <c r="Q95" s="61">
        <v>22451</v>
      </c>
      <c r="R95" s="64" t="s">
        <v>354</v>
      </c>
      <c r="S95" s="65" t="s">
        <v>332</v>
      </c>
      <c r="T95" s="66" t="s">
        <v>355</v>
      </c>
      <c r="U95" s="64" t="s">
        <v>333</v>
      </c>
      <c r="V95" s="62">
        <v>1315366</v>
      </c>
      <c r="W95" s="58" t="s">
        <v>356</v>
      </c>
      <c r="X95" s="59" t="s">
        <v>41</v>
      </c>
      <c r="Y95" s="60" t="s">
        <v>40</v>
      </c>
      <c r="Z95" s="17"/>
      <c r="AA95" s="17"/>
      <c r="AB95" s="17"/>
      <c r="AC95" s="17"/>
      <c r="AD95" s="17"/>
    </row>
    <row r="96" spans="1:30" ht="15.75" hidden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63">
        <f t="shared" si="6"/>
        <v>92</v>
      </c>
      <c r="P96" s="61" t="str">
        <f t="shared" si="5"/>
        <v>22460 SVEUČILIŠTE U SPLITU - POMORSKI FAKULTET</v>
      </c>
      <c r="Q96" s="61">
        <v>22460</v>
      </c>
      <c r="R96" s="64" t="s">
        <v>357</v>
      </c>
      <c r="S96" s="65" t="s">
        <v>332</v>
      </c>
      <c r="T96" s="66" t="s">
        <v>1136</v>
      </c>
      <c r="U96" s="64" t="s">
        <v>333</v>
      </c>
      <c r="V96" s="62">
        <v>1406043</v>
      </c>
      <c r="W96" s="58" t="s">
        <v>358</v>
      </c>
      <c r="X96" s="59" t="s">
        <v>41</v>
      </c>
      <c r="Y96" s="60" t="s">
        <v>40</v>
      </c>
      <c r="Z96" s="17"/>
      <c r="AA96" s="17"/>
      <c r="AB96" s="17"/>
      <c r="AC96" s="17"/>
      <c r="AD96" s="17"/>
    </row>
    <row r="97" spans="1:30" ht="15.75" hidden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63">
        <f t="shared" si="6"/>
        <v>93</v>
      </c>
      <c r="P97" s="61" t="str">
        <f t="shared" ref="P97:P128" si="7">Q97&amp;" "&amp;R97</f>
        <v>22478 SVEUČILIŠTE U SPLITU - UMJETNIČKA AKADEMIJA</v>
      </c>
      <c r="Q97" s="61">
        <v>22478</v>
      </c>
      <c r="R97" s="64" t="s">
        <v>367</v>
      </c>
      <c r="S97" s="65" t="s">
        <v>332</v>
      </c>
      <c r="T97" s="66" t="s">
        <v>368</v>
      </c>
      <c r="U97" s="64" t="s">
        <v>333</v>
      </c>
      <c r="V97" s="62">
        <v>1321358</v>
      </c>
      <c r="W97" s="58" t="s">
        <v>369</v>
      </c>
      <c r="X97" s="59" t="s">
        <v>41</v>
      </c>
      <c r="Y97" s="60" t="s">
        <v>40</v>
      </c>
      <c r="Z97" s="17"/>
      <c r="AA97" s="17"/>
      <c r="AB97" s="17"/>
      <c r="AC97" s="17"/>
      <c r="AD97" s="17"/>
    </row>
    <row r="98" spans="1:30" ht="15.75" hidden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63">
        <f t="shared" si="6"/>
        <v>94</v>
      </c>
      <c r="P98" s="61" t="str">
        <f t="shared" si="7"/>
        <v>22486 SVEUČILIŠTE J. J. STROSSMAYERA U OSIJEKU - FAKULTET ZA ODGOJNE I OBRAZOVNE ZNANOSTI</v>
      </c>
      <c r="Q98" s="61">
        <v>22486</v>
      </c>
      <c r="R98" s="64" t="s">
        <v>1174</v>
      </c>
      <c r="S98" s="65" t="s">
        <v>249</v>
      </c>
      <c r="T98" s="66" t="s">
        <v>269</v>
      </c>
      <c r="U98" s="64" t="s">
        <v>251</v>
      </c>
      <c r="V98" s="62">
        <v>1404881</v>
      </c>
      <c r="W98" s="58" t="s">
        <v>270</v>
      </c>
      <c r="X98" s="59" t="s">
        <v>41</v>
      </c>
      <c r="Y98" s="60" t="s">
        <v>40</v>
      </c>
      <c r="Z98" s="17"/>
      <c r="AA98" s="17"/>
      <c r="AB98" s="17"/>
      <c r="AC98" s="17"/>
      <c r="AD98" s="17"/>
    </row>
    <row r="99" spans="1:30" ht="15.75" hidden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63">
        <f t="shared" si="6"/>
        <v>95</v>
      </c>
      <c r="P99" s="61" t="str">
        <f t="shared" si="7"/>
        <v>22494 VELEUČILIŠTE U RIJECI</v>
      </c>
      <c r="Q99" s="61">
        <v>22494</v>
      </c>
      <c r="R99" s="64" t="s">
        <v>488</v>
      </c>
      <c r="S99" s="65" t="s">
        <v>2787</v>
      </c>
      <c r="T99" s="66" t="s">
        <v>489</v>
      </c>
      <c r="U99" s="64" t="s">
        <v>293</v>
      </c>
      <c r="V99" s="62">
        <v>1387332</v>
      </c>
      <c r="W99" s="58" t="s">
        <v>490</v>
      </c>
      <c r="X99" s="59" t="s">
        <v>41</v>
      </c>
      <c r="Y99" s="60" t="s">
        <v>40</v>
      </c>
      <c r="Z99" s="17"/>
      <c r="AA99" s="17"/>
      <c r="AB99" s="17"/>
      <c r="AC99" s="17"/>
      <c r="AD99" s="17"/>
    </row>
    <row r="100" spans="1:30" ht="15.75" hidden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63">
        <f t="shared" si="6"/>
        <v>96</v>
      </c>
      <c r="P100" s="61" t="str">
        <f t="shared" si="7"/>
        <v xml:space="preserve">22525 HRVATSKI GEOLOŠKI INSTITUT </v>
      </c>
      <c r="Q100" s="61">
        <v>22525</v>
      </c>
      <c r="R100" s="64" t="s">
        <v>533</v>
      </c>
      <c r="S100" s="65" t="s">
        <v>2786</v>
      </c>
      <c r="T100" s="66" t="s">
        <v>534</v>
      </c>
      <c r="U100" s="64" t="s">
        <v>248</v>
      </c>
      <c r="V100" s="62">
        <v>3219518</v>
      </c>
      <c r="W100" s="58" t="s">
        <v>535</v>
      </c>
      <c r="X100" s="59" t="s">
        <v>620</v>
      </c>
      <c r="Y100" s="60" t="s">
        <v>505</v>
      </c>
      <c r="Z100" s="17"/>
      <c r="AA100" s="17"/>
      <c r="AB100" s="17"/>
      <c r="AC100" s="17"/>
      <c r="AD100" s="17"/>
    </row>
    <row r="101" spans="1:30" ht="15.75" hidden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63">
        <f t="shared" si="6"/>
        <v>97</v>
      </c>
      <c r="P101" s="61" t="str">
        <f t="shared" si="7"/>
        <v>22568 SVEUČILIŠTE U RIJECI - POMORSKI FAKULTET</v>
      </c>
      <c r="Q101" s="61">
        <v>22568</v>
      </c>
      <c r="R101" s="64" t="s">
        <v>313</v>
      </c>
      <c r="S101" s="65" t="s">
        <v>291</v>
      </c>
      <c r="T101" s="66" t="s">
        <v>314</v>
      </c>
      <c r="U101" s="64" t="s">
        <v>293</v>
      </c>
      <c r="V101" s="62">
        <v>1580485</v>
      </c>
      <c r="W101" s="58" t="s">
        <v>315</v>
      </c>
      <c r="X101" s="59" t="s">
        <v>41</v>
      </c>
      <c r="Y101" s="60" t="s">
        <v>40</v>
      </c>
      <c r="Z101" s="17"/>
      <c r="AA101" s="17"/>
      <c r="AB101" s="17"/>
      <c r="AC101" s="17"/>
      <c r="AD101" s="17"/>
    </row>
    <row r="102" spans="1:30" ht="15.75" hidden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63">
        <f t="shared" si="6"/>
        <v>98</v>
      </c>
      <c r="P102" s="61" t="str">
        <f t="shared" si="7"/>
        <v>22621 INSTITUT ZA RAZVOJ I MEĐUNARODNE ODNOSE</v>
      </c>
      <c r="Q102" s="61">
        <v>22621</v>
      </c>
      <c r="R102" s="64" t="s">
        <v>548</v>
      </c>
      <c r="S102" s="65" t="s">
        <v>2786</v>
      </c>
      <c r="T102" s="66" t="s">
        <v>1152</v>
      </c>
      <c r="U102" s="64" t="s">
        <v>248</v>
      </c>
      <c r="V102" s="62">
        <v>3205177</v>
      </c>
      <c r="W102" s="58" t="s">
        <v>549</v>
      </c>
      <c r="X102" s="59" t="s">
        <v>620</v>
      </c>
      <c r="Y102" s="60" t="s">
        <v>505</v>
      </c>
      <c r="Z102" s="17"/>
      <c r="AA102" s="17"/>
      <c r="AB102" s="17"/>
      <c r="AC102" s="17"/>
      <c r="AD102" s="17"/>
    </row>
    <row r="103" spans="1:30" ht="15.75" hidden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63">
        <f t="shared" si="6"/>
        <v>99</v>
      </c>
      <c r="P103" s="61" t="str">
        <f t="shared" si="7"/>
        <v>22824 VELEUČILIŠTE U ŠIBENIKU</v>
      </c>
      <c r="Q103" s="61">
        <v>22824</v>
      </c>
      <c r="R103" s="64" t="s">
        <v>491</v>
      </c>
      <c r="S103" s="65" t="s">
        <v>2787</v>
      </c>
      <c r="T103" s="66" t="s">
        <v>492</v>
      </c>
      <c r="U103" s="64" t="s">
        <v>493</v>
      </c>
      <c r="V103" s="62">
        <v>2100673</v>
      </c>
      <c r="W103" s="58" t="s">
        <v>494</v>
      </c>
      <c r="X103" s="59" t="s">
        <v>41</v>
      </c>
      <c r="Y103" s="60" t="s">
        <v>40</v>
      </c>
      <c r="Z103" s="17"/>
      <c r="AA103" s="17"/>
      <c r="AB103" s="17"/>
      <c r="AC103" s="17"/>
      <c r="AD103" s="17"/>
    </row>
    <row r="104" spans="1:30" ht="15.75" hidden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63">
        <f t="shared" si="6"/>
        <v>100</v>
      </c>
      <c r="P104" s="61" t="str">
        <f t="shared" si="7"/>
        <v>22832 ZDRAVSTVENO VELEUČILIŠTE</v>
      </c>
      <c r="Q104" s="61">
        <v>22832</v>
      </c>
      <c r="R104" s="64" t="s">
        <v>502</v>
      </c>
      <c r="S104" s="65" t="s">
        <v>2787</v>
      </c>
      <c r="T104" s="66" t="s">
        <v>503</v>
      </c>
      <c r="U104" s="64" t="s">
        <v>248</v>
      </c>
      <c r="V104" s="62">
        <v>1274597</v>
      </c>
      <c r="W104" s="58" t="s">
        <v>504</v>
      </c>
      <c r="X104" s="59" t="s">
        <v>41</v>
      </c>
      <c r="Y104" s="60" t="s">
        <v>40</v>
      </c>
      <c r="Z104" s="17"/>
      <c r="AA104" s="17"/>
      <c r="AB104" s="17"/>
      <c r="AC104" s="17"/>
      <c r="AD104" s="17"/>
    </row>
    <row r="105" spans="1:30" ht="15.75" hidden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63">
        <f t="shared" si="6"/>
        <v>101</v>
      </c>
      <c r="P105" s="61" t="str">
        <f t="shared" si="7"/>
        <v>22849 SVEUČILIŠTE J. J. STROSSMAYERA U OSIJEKU - MEDICINSKI FAKULTET</v>
      </c>
      <c r="Q105" s="61">
        <v>22849</v>
      </c>
      <c r="R105" s="64" t="s">
        <v>1182</v>
      </c>
      <c r="S105" s="65" t="s">
        <v>249</v>
      </c>
      <c r="T105" s="66" t="s">
        <v>262</v>
      </c>
      <c r="U105" s="64" t="s">
        <v>251</v>
      </c>
      <c r="V105" s="62">
        <v>1388142</v>
      </c>
      <c r="W105" s="58" t="s">
        <v>263</v>
      </c>
      <c r="X105" s="59" t="s">
        <v>41</v>
      </c>
      <c r="Y105" s="60" t="s">
        <v>40</v>
      </c>
      <c r="Z105" s="17"/>
      <c r="AA105" s="17"/>
      <c r="AB105" s="17"/>
      <c r="AC105" s="17"/>
      <c r="AD105" s="17"/>
    </row>
    <row r="106" spans="1:30" ht="15.75" hidden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63">
        <f t="shared" si="6"/>
        <v>102</v>
      </c>
      <c r="P106" s="61" t="str">
        <f t="shared" si="7"/>
        <v>22857 SVEUČILIŠTE U RIJECI - FILOZOFSKI FAKULTET</v>
      </c>
      <c r="Q106" s="61">
        <v>22857</v>
      </c>
      <c r="R106" s="64" t="s">
        <v>305</v>
      </c>
      <c r="S106" s="65" t="s">
        <v>291</v>
      </c>
      <c r="T106" s="66" t="s">
        <v>306</v>
      </c>
      <c r="U106" s="64" t="s">
        <v>293</v>
      </c>
      <c r="V106" s="62">
        <v>3368491</v>
      </c>
      <c r="W106" s="58" t="s">
        <v>307</v>
      </c>
      <c r="X106" s="59" t="s">
        <v>41</v>
      </c>
      <c r="Y106" s="60" t="s">
        <v>40</v>
      </c>
      <c r="Z106" s="17"/>
      <c r="AA106" s="17"/>
      <c r="AB106" s="17"/>
      <c r="AC106" s="17"/>
      <c r="AD106" s="17"/>
    </row>
    <row r="107" spans="1:30" ht="15.75" hidden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63">
        <f t="shared" si="6"/>
        <v>103</v>
      </c>
      <c r="P107" s="61" t="str">
        <f t="shared" si="7"/>
        <v>23286 INSTITUT ZA JAVNE FINANCIJE</v>
      </c>
      <c r="Q107" s="61">
        <v>23286</v>
      </c>
      <c r="R107" s="64" t="s">
        <v>542</v>
      </c>
      <c r="S107" s="65" t="s">
        <v>2786</v>
      </c>
      <c r="T107" s="66" t="s">
        <v>543</v>
      </c>
      <c r="U107" s="64" t="s">
        <v>248</v>
      </c>
      <c r="V107" s="62">
        <v>3226344</v>
      </c>
      <c r="W107" s="58" t="s">
        <v>544</v>
      </c>
      <c r="X107" s="59" t="s">
        <v>620</v>
      </c>
      <c r="Y107" s="60" t="s">
        <v>505</v>
      </c>
      <c r="Z107" s="17"/>
      <c r="AA107" s="17"/>
      <c r="AB107" s="17"/>
      <c r="AC107" s="17"/>
      <c r="AD107" s="17"/>
    </row>
    <row r="108" spans="1:30" ht="15.75" hidden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63">
        <f t="shared" si="6"/>
        <v>104</v>
      </c>
      <c r="P108" s="61" t="str">
        <f t="shared" si="7"/>
        <v>23368 SVEUČILIŠTE U SPLITU - KATOLIČKI BOGOSLOVNI FAKULTET</v>
      </c>
      <c r="Q108" s="61">
        <v>23368</v>
      </c>
      <c r="R108" s="64" t="s">
        <v>352</v>
      </c>
      <c r="S108" s="65" t="s">
        <v>332</v>
      </c>
      <c r="T108" s="66" t="s">
        <v>353</v>
      </c>
      <c r="U108" s="64" t="s">
        <v>333</v>
      </c>
      <c r="V108" s="62">
        <v>1465643</v>
      </c>
      <c r="W108" s="58">
        <v>36149548625</v>
      </c>
      <c r="X108" s="59" t="s">
        <v>41</v>
      </c>
      <c r="Y108" s="60" t="s">
        <v>40</v>
      </c>
      <c r="Z108" s="17"/>
      <c r="AA108" s="17"/>
      <c r="AB108" s="17"/>
      <c r="AC108" s="17"/>
      <c r="AD108" s="17"/>
    </row>
    <row r="109" spans="1:30" ht="15.75" hidden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63">
        <f t="shared" si="6"/>
        <v>105</v>
      </c>
      <c r="P109" s="61" t="str">
        <f t="shared" si="7"/>
        <v>23665 SVEUČILIŠTE U ZAGREBU - SVEUČILIŠNI RAČUNSKI CENTAR - SRCE</v>
      </c>
      <c r="Q109" s="61">
        <v>23665</v>
      </c>
      <c r="R109" s="64" t="s">
        <v>585</v>
      </c>
      <c r="S109" s="65" t="s">
        <v>2788</v>
      </c>
      <c r="T109" s="66" t="s">
        <v>580</v>
      </c>
      <c r="U109" s="64" t="s">
        <v>248</v>
      </c>
      <c r="V109" s="62">
        <v>3283020</v>
      </c>
      <c r="W109" s="58" t="s">
        <v>586</v>
      </c>
      <c r="X109" s="59" t="s">
        <v>599</v>
      </c>
      <c r="Y109" s="60" t="s">
        <v>572</v>
      </c>
      <c r="Z109" s="17"/>
      <c r="AA109" s="17"/>
      <c r="AB109" s="17"/>
      <c r="AC109" s="17"/>
      <c r="AD109" s="17"/>
    </row>
    <row r="110" spans="1:30" ht="15.75" hidden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63">
        <f t="shared" si="6"/>
        <v>106</v>
      </c>
      <c r="P110" s="61" t="str">
        <f t="shared" si="7"/>
        <v>23815 SVEUČILIŠTE U ZADRU</v>
      </c>
      <c r="Q110" s="61">
        <v>23815</v>
      </c>
      <c r="R110" s="64" t="s">
        <v>288</v>
      </c>
      <c r="S110" s="65" t="s">
        <v>288</v>
      </c>
      <c r="T110" s="66" t="s">
        <v>1138</v>
      </c>
      <c r="U110" s="64" t="s">
        <v>289</v>
      </c>
      <c r="V110" s="62">
        <v>1695525</v>
      </c>
      <c r="W110" s="58" t="s">
        <v>290</v>
      </c>
      <c r="X110" s="59" t="s">
        <v>41</v>
      </c>
      <c r="Y110" s="60" t="s">
        <v>40</v>
      </c>
      <c r="Z110" s="17"/>
      <c r="AA110" s="17"/>
      <c r="AB110" s="17"/>
      <c r="AC110" s="17"/>
      <c r="AD110" s="17"/>
    </row>
    <row r="111" spans="1:30" ht="15.75" hidden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63">
        <f t="shared" si="6"/>
        <v>107</v>
      </c>
      <c r="P111" s="61" t="str">
        <f t="shared" si="7"/>
        <v>23962 AGENCIJA ZA ODGOJ I OBRAZOVANJE</v>
      </c>
      <c r="Q111" s="61">
        <v>23962</v>
      </c>
      <c r="R111" s="64" t="s">
        <v>587</v>
      </c>
      <c r="S111" s="65" t="s">
        <v>2788</v>
      </c>
      <c r="T111" s="66" t="s">
        <v>247</v>
      </c>
      <c r="U111" s="64" t="s">
        <v>248</v>
      </c>
      <c r="V111" s="62">
        <v>1778129</v>
      </c>
      <c r="W111" s="58" t="s">
        <v>588</v>
      </c>
      <c r="X111" s="59" t="s">
        <v>599</v>
      </c>
      <c r="Y111" s="60" t="s">
        <v>572</v>
      </c>
      <c r="Z111" s="17"/>
      <c r="AA111" s="17"/>
      <c r="AB111" s="17"/>
      <c r="AC111" s="17"/>
      <c r="AD111" s="17"/>
    </row>
    <row r="112" spans="1:30" ht="15.75" hidden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63">
        <f t="shared" si="6"/>
        <v>108</v>
      </c>
      <c r="P112" s="61" t="str">
        <f t="shared" si="7"/>
        <v>24141 SVEUČILIŠTE U DUBROVNIKU</v>
      </c>
      <c r="Q112" s="61">
        <v>24141</v>
      </c>
      <c r="R112" s="64" t="s">
        <v>284</v>
      </c>
      <c r="S112" s="65" t="s">
        <v>284</v>
      </c>
      <c r="T112" s="66" t="s">
        <v>285</v>
      </c>
      <c r="U112" s="64" t="s">
        <v>286</v>
      </c>
      <c r="V112" s="62">
        <v>1787578</v>
      </c>
      <c r="W112" s="58" t="s">
        <v>287</v>
      </c>
      <c r="X112" s="59" t="s">
        <v>41</v>
      </c>
      <c r="Y112" s="60" t="s">
        <v>40</v>
      </c>
      <c r="Z112" s="17"/>
      <c r="AA112" s="17"/>
      <c r="AB112" s="17"/>
      <c r="AC112" s="17"/>
      <c r="AD112" s="17"/>
    </row>
    <row r="113" spans="1:30" ht="15.75" hidden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63">
        <f t="shared" si="6"/>
        <v>109</v>
      </c>
      <c r="P113" s="61" t="str">
        <f t="shared" si="7"/>
        <v>38438 VELEUČILIŠTE MARKO MARULIĆ U KNINU</v>
      </c>
      <c r="Q113" s="61">
        <v>38438</v>
      </c>
      <c r="R113" s="64" t="s">
        <v>475</v>
      </c>
      <c r="S113" s="65" t="s">
        <v>2787</v>
      </c>
      <c r="T113" s="66" t="s">
        <v>476</v>
      </c>
      <c r="U113" s="64" t="s">
        <v>477</v>
      </c>
      <c r="V113" s="62">
        <v>1963813</v>
      </c>
      <c r="W113" s="58" t="s">
        <v>478</v>
      </c>
      <c r="X113" s="59" t="s">
        <v>41</v>
      </c>
      <c r="Y113" s="60" t="s">
        <v>40</v>
      </c>
      <c r="Z113" s="17"/>
      <c r="AA113" s="17"/>
      <c r="AB113" s="17"/>
      <c r="AC113" s="17"/>
      <c r="AD113" s="17"/>
    </row>
    <row r="114" spans="1:30" ht="15.75" hidden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63">
        <f t="shared" si="6"/>
        <v>110</v>
      </c>
      <c r="P114" s="61" t="str">
        <f t="shared" si="7"/>
        <v>38446 VELEUČILIŠTE LAVOSLAV RUŽIČKA U VUKOVARU</v>
      </c>
      <c r="Q114" s="61">
        <v>38446</v>
      </c>
      <c r="R114" s="64" t="s">
        <v>471</v>
      </c>
      <c r="S114" s="65" t="s">
        <v>2787</v>
      </c>
      <c r="T114" s="66" t="s">
        <v>472</v>
      </c>
      <c r="U114" s="64" t="s">
        <v>473</v>
      </c>
      <c r="V114" s="62">
        <v>1970828</v>
      </c>
      <c r="W114" s="58" t="s">
        <v>474</v>
      </c>
      <c r="X114" s="59" t="s">
        <v>41</v>
      </c>
      <c r="Y114" s="60" t="s">
        <v>40</v>
      </c>
      <c r="Z114" s="17"/>
      <c r="AA114" s="17"/>
      <c r="AB114" s="17"/>
      <c r="AC114" s="17"/>
      <c r="AD114" s="17"/>
    </row>
    <row r="115" spans="1:30" ht="15.75" hidden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63">
        <f t="shared" si="6"/>
        <v>111</v>
      </c>
      <c r="P115" s="61" t="str">
        <f t="shared" si="7"/>
        <v>38454 SVEUČILIŠTE U RIJECI - AKADEMIJA PRIMJENJENIH UMJETNOSTI</v>
      </c>
      <c r="Q115" s="61">
        <v>38454</v>
      </c>
      <c r="R115" s="64" t="s">
        <v>295</v>
      </c>
      <c r="S115" s="65" t="s">
        <v>291</v>
      </c>
      <c r="T115" s="66" t="s">
        <v>296</v>
      </c>
      <c r="U115" s="64" t="s">
        <v>293</v>
      </c>
      <c r="V115" s="62">
        <v>1954253</v>
      </c>
      <c r="W115" s="58" t="s">
        <v>297</v>
      </c>
      <c r="X115" s="59" t="s">
        <v>41</v>
      </c>
      <c r="Y115" s="60" t="s">
        <v>40</v>
      </c>
      <c r="Z115" s="17"/>
      <c r="AA115" s="17"/>
      <c r="AB115" s="17"/>
      <c r="AC115" s="17"/>
      <c r="AD115" s="17"/>
    </row>
    <row r="116" spans="1:30" ht="15.75" hidden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63">
        <f t="shared" si="6"/>
        <v>112</v>
      </c>
      <c r="P116" s="61" t="str">
        <f t="shared" si="7"/>
        <v>38479 SVEUČILIŠTE J. J. STROSSMAYERA U OSIJEKU - KATOLIČKI BOGOSLOVNI FAKULTET U ĐAKOVU</v>
      </c>
      <c r="Q116" s="61">
        <v>38479</v>
      </c>
      <c r="R116" s="64" t="s">
        <v>1178</v>
      </c>
      <c r="S116" s="65" t="s">
        <v>249</v>
      </c>
      <c r="T116" s="66" t="s">
        <v>271</v>
      </c>
      <c r="U116" s="64" t="s">
        <v>272</v>
      </c>
      <c r="V116" s="62">
        <v>1986490</v>
      </c>
      <c r="W116" s="58" t="s">
        <v>273</v>
      </c>
      <c r="X116" s="59" t="s">
        <v>41</v>
      </c>
      <c r="Y116" s="60" t="s">
        <v>40</v>
      </c>
      <c r="Z116" s="17"/>
      <c r="AA116" s="17"/>
      <c r="AB116" s="17"/>
      <c r="AC116" s="17"/>
      <c r="AD116" s="17"/>
    </row>
    <row r="117" spans="1:30" ht="15.75" hidden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63">
        <f t="shared" si="6"/>
        <v>113</v>
      </c>
      <c r="P117" s="61" t="str">
        <f t="shared" si="7"/>
        <v>38487 AGENCIJA ZA ZNANOST I VISOKO OBRAZOVANJE</v>
      </c>
      <c r="Q117" s="61">
        <v>38487</v>
      </c>
      <c r="R117" s="64" t="s">
        <v>589</v>
      </c>
      <c r="S117" s="65" t="s">
        <v>2788</v>
      </c>
      <c r="T117" s="66" t="s">
        <v>590</v>
      </c>
      <c r="U117" s="64" t="s">
        <v>248</v>
      </c>
      <c r="V117" s="62">
        <v>1922548</v>
      </c>
      <c r="W117" s="58" t="s">
        <v>591</v>
      </c>
      <c r="X117" s="59" t="s">
        <v>599</v>
      </c>
      <c r="Y117" s="60" t="s">
        <v>572</v>
      </c>
      <c r="Z117" s="17"/>
      <c r="AA117" s="17"/>
      <c r="AB117" s="17"/>
      <c r="AC117" s="17"/>
      <c r="AD117" s="17"/>
    </row>
    <row r="118" spans="1:30" ht="15.75" hidden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63">
        <f t="shared" si="6"/>
        <v>114</v>
      </c>
      <c r="P118" s="61" t="str">
        <f t="shared" si="7"/>
        <v>40883 NACIONALNI CENTAR ZA VANJSKO VREDNOVANJE OBRAZOVANJA</v>
      </c>
      <c r="Q118" s="61">
        <v>40883</v>
      </c>
      <c r="R118" s="64" t="s">
        <v>592</v>
      </c>
      <c r="S118" s="65" t="s">
        <v>2788</v>
      </c>
      <c r="T118" s="66" t="s">
        <v>1192</v>
      </c>
      <c r="U118" s="64" t="s">
        <v>1193</v>
      </c>
      <c r="V118" s="62">
        <v>1943430</v>
      </c>
      <c r="W118" s="58" t="s">
        <v>593</v>
      </c>
      <c r="X118" s="59" t="s">
        <v>599</v>
      </c>
      <c r="Y118" s="60" t="s">
        <v>572</v>
      </c>
      <c r="Z118" s="17"/>
      <c r="AA118" s="17"/>
      <c r="AB118" s="17"/>
      <c r="AC118" s="17"/>
      <c r="AD118" s="17"/>
    </row>
    <row r="119" spans="1:30" ht="15.75" hidden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63">
        <f t="shared" si="6"/>
        <v>115</v>
      </c>
      <c r="P119" s="61" t="str">
        <f t="shared" si="7"/>
        <v>40947 SVEUČILIŠTE U RIJECI - UČITELJSKI FAKULTET</v>
      </c>
      <c r="Q119" s="61">
        <v>40947</v>
      </c>
      <c r="R119" s="64" t="s">
        <v>325</v>
      </c>
      <c r="S119" s="65" t="s">
        <v>291</v>
      </c>
      <c r="T119" s="66" t="s">
        <v>326</v>
      </c>
      <c r="U119" s="64" t="s">
        <v>293</v>
      </c>
      <c r="V119" s="62">
        <v>2116073</v>
      </c>
      <c r="W119" s="58" t="s">
        <v>327</v>
      </c>
      <c r="X119" s="59" t="s">
        <v>41</v>
      </c>
      <c r="Y119" s="60" t="s">
        <v>40</v>
      </c>
      <c r="Z119" s="17"/>
      <c r="AA119" s="17"/>
      <c r="AB119" s="17"/>
      <c r="AC119" s="17"/>
      <c r="AD119" s="17"/>
    </row>
    <row r="120" spans="1:30" ht="15.75" hidden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63">
        <f t="shared" si="6"/>
        <v>116</v>
      </c>
      <c r="P120" s="61" t="str">
        <f t="shared" si="7"/>
        <v>41185 VELEUČILIŠTE NIKOLA TESLA U GOSPIĆU</v>
      </c>
      <c r="Q120" s="61">
        <v>41185</v>
      </c>
      <c r="R120" s="64" t="s">
        <v>479</v>
      </c>
      <c r="S120" s="65" t="s">
        <v>2787</v>
      </c>
      <c r="T120" s="66" t="s">
        <v>480</v>
      </c>
      <c r="U120" s="64" t="s">
        <v>481</v>
      </c>
      <c r="V120" s="62">
        <v>2103133</v>
      </c>
      <c r="W120" s="58" t="s">
        <v>482</v>
      </c>
      <c r="X120" s="59" t="s">
        <v>41</v>
      </c>
      <c r="Y120" s="60" t="s">
        <v>40</v>
      </c>
      <c r="Z120" s="17"/>
      <c r="AA120" s="17"/>
      <c r="AB120" s="17"/>
      <c r="AC120" s="17"/>
      <c r="AD120" s="17"/>
    </row>
    <row r="121" spans="1:30" ht="15.75" hidden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63">
        <f t="shared" si="6"/>
        <v>117</v>
      </c>
      <c r="P121" s="61" t="str">
        <f t="shared" si="7"/>
        <v>42024 SVEUČILIŠTE JURJA DOBRILE U PULI</v>
      </c>
      <c r="Q121" s="61">
        <v>42024</v>
      </c>
      <c r="R121" s="64" t="s">
        <v>277</v>
      </c>
      <c r="S121" s="65" t="s">
        <v>1194</v>
      </c>
      <c r="T121" s="66" t="s">
        <v>278</v>
      </c>
      <c r="U121" s="64" t="s">
        <v>279</v>
      </c>
      <c r="V121" s="62">
        <v>2161753</v>
      </c>
      <c r="W121" s="58" t="s">
        <v>280</v>
      </c>
      <c r="X121" s="59" t="s">
        <v>41</v>
      </c>
      <c r="Y121" s="60" t="s">
        <v>40</v>
      </c>
      <c r="Z121" s="17"/>
      <c r="AA121" s="17"/>
      <c r="AB121" s="17"/>
      <c r="AC121" s="17"/>
      <c r="AD121" s="17"/>
    </row>
    <row r="122" spans="1:30" ht="15.75" hidden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63">
        <f t="shared" si="6"/>
        <v>118</v>
      </c>
      <c r="P122" s="61" t="str">
        <f t="shared" si="7"/>
        <v>42993 VELEUČILIŠTE U VIROVITICI</v>
      </c>
      <c r="Q122" s="61">
        <v>42993</v>
      </c>
      <c r="R122" s="64" t="s">
        <v>1190</v>
      </c>
      <c r="S122" s="65" t="s">
        <v>2787</v>
      </c>
      <c r="T122" s="66" t="s">
        <v>495</v>
      </c>
      <c r="U122" s="64" t="s">
        <v>496</v>
      </c>
      <c r="V122" s="62">
        <v>2282208</v>
      </c>
      <c r="W122" s="58" t="s">
        <v>497</v>
      </c>
      <c r="X122" s="59" t="s">
        <v>41</v>
      </c>
      <c r="Y122" s="60" t="s">
        <v>40</v>
      </c>
      <c r="Z122" s="17"/>
      <c r="AA122" s="17"/>
      <c r="AB122" s="17"/>
      <c r="AC122" s="17"/>
      <c r="AD122" s="17"/>
    </row>
    <row r="123" spans="1:30" ht="15.75" hidden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63">
        <f t="shared" si="6"/>
        <v>119</v>
      </c>
      <c r="P123" s="61" t="str">
        <f t="shared" si="7"/>
        <v>43335 AGENCIJA ZA MOBILNOST I PROGRAME EUROPSKE UNIJE</v>
      </c>
      <c r="Q123" s="61">
        <v>43335</v>
      </c>
      <c r="R123" s="64" t="s">
        <v>594</v>
      </c>
      <c r="S123" s="65" t="s">
        <v>2788</v>
      </c>
      <c r="T123" s="66" t="s">
        <v>583</v>
      </c>
      <c r="U123" s="64" t="s">
        <v>248</v>
      </c>
      <c r="V123" s="62">
        <v>2298007</v>
      </c>
      <c r="W123" s="58" t="s">
        <v>595</v>
      </c>
      <c r="X123" s="59" t="s">
        <v>599</v>
      </c>
      <c r="Y123" s="60" t="s">
        <v>572</v>
      </c>
      <c r="Z123" s="17"/>
      <c r="AA123" s="17"/>
      <c r="AB123" s="17"/>
      <c r="AC123" s="17"/>
      <c r="AD123" s="17"/>
    </row>
    <row r="124" spans="1:30" ht="15.75" hidden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63">
        <f t="shared" si="6"/>
        <v>120</v>
      </c>
      <c r="P124" s="61" t="str">
        <f t="shared" si="7"/>
        <v>43749 MEĐIMURSKO VELEUČILIŠTE U ČAKOVCU</v>
      </c>
      <c r="Q124" s="61">
        <v>43749</v>
      </c>
      <c r="R124" s="64" t="s">
        <v>464</v>
      </c>
      <c r="S124" s="65" t="s">
        <v>2787</v>
      </c>
      <c r="T124" s="66" t="s">
        <v>465</v>
      </c>
      <c r="U124" s="64" t="s">
        <v>466</v>
      </c>
      <c r="V124" s="62">
        <v>2382512</v>
      </c>
      <c r="W124" s="58" t="s">
        <v>467</v>
      </c>
      <c r="X124" s="59" t="s">
        <v>41</v>
      </c>
      <c r="Y124" s="60" t="s">
        <v>40</v>
      </c>
      <c r="Z124" s="17"/>
      <c r="AA124" s="17"/>
      <c r="AB124" s="17"/>
      <c r="AC124" s="17"/>
      <c r="AD124" s="17"/>
    </row>
    <row r="125" spans="1:30" ht="15.75" hidden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63">
        <f t="shared" si="6"/>
        <v>121</v>
      </c>
      <c r="P125" s="61" t="str">
        <f t="shared" si="7"/>
        <v>43773 SVEUČILIŠTE U SPLITU - KINEZIOLOŠKI FAKULTET</v>
      </c>
      <c r="Q125" s="61">
        <v>43773</v>
      </c>
      <c r="R125" s="64" t="s">
        <v>349</v>
      </c>
      <c r="S125" s="65" t="s">
        <v>332</v>
      </c>
      <c r="T125" s="66" t="s">
        <v>350</v>
      </c>
      <c r="U125" s="64" t="s">
        <v>333</v>
      </c>
      <c r="V125" s="62">
        <v>2393255</v>
      </c>
      <c r="W125" s="58" t="s">
        <v>351</v>
      </c>
      <c r="X125" s="59" t="s">
        <v>41</v>
      </c>
      <c r="Y125" s="60" t="s">
        <v>40</v>
      </c>
      <c r="Z125" s="17"/>
      <c r="AA125" s="17"/>
      <c r="AB125" s="17"/>
      <c r="AC125" s="17"/>
      <c r="AD125" s="17"/>
    </row>
    <row r="126" spans="1:30" ht="15.75" hidden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63">
        <f t="shared" si="6"/>
        <v>122</v>
      </c>
      <c r="P126" s="61" t="str">
        <f t="shared" si="7"/>
        <v>46173 AGENCIJA ZA STRUKOVNO OBRAZOVANJE I OBRAZOVANJE ODRASLIH</v>
      </c>
      <c r="Q126" s="61">
        <v>46173</v>
      </c>
      <c r="R126" s="64" t="s">
        <v>596</v>
      </c>
      <c r="S126" s="65" t="s">
        <v>2788</v>
      </c>
      <c r="T126" s="66" t="s">
        <v>1191</v>
      </c>
      <c r="U126" s="64" t="s">
        <v>248</v>
      </c>
      <c r="V126" s="62">
        <v>2650029</v>
      </c>
      <c r="W126" s="58" t="s">
        <v>597</v>
      </c>
      <c r="X126" s="59" t="s">
        <v>599</v>
      </c>
      <c r="Y126" s="60" t="s">
        <v>572</v>
      </c>
      <c r="Z126" s="17"/>
      <c r="AA126" s="17"/>
      <c r="AB126" s="17"/>
      <c r="AC126" s="17"/>
      <c r="AD126" s="17"/>
    </row>
    <row r="127" spans="1:30" ht="15.75" hidden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63">
        <f t="shared" si="6"/>
        <v>123</v>
      </c>
      <c r="P127" s="61" t="str">
        <f t="shared" si="7"/>
        <v>48023 SVEUČILIŠTE U RIJECI - FAKULTET ZDRAVSTVENIH STUDIJA U RIJECI</v>
      </c>
      <c r="Q127" s="61">
        <v>48023</v>
      </c>
      <c r="R127" s="64" t="s">
        <v>328</v>
      </c>
      <c r="S127" s="65" t="s">
        <v>291</v>
      </c>
      <c r="T127" s="66" t="s">
        <v>329</v>
      </c>
      <c r="U127" s="64" t="s">
        <v>293</v>
      </c>
      <c r="V127" s="62" t="s">
        <v>330</v>
      </c>
      <c r="W127" s="58" t="s">
        <v>331</v>
      </c>
      <c r="X127" s="59" t="s">
        <v>41</v>
      </c>
      <c r="Y127" s="60" t="s">
        <v>40</v>
      </c>
      <c r="Z127" s="17"/>
      <c r="AA127" s="17"/>
      <c r="AB127" s="17"/>
      <c r="AC127" s="17"/>
      <c r="AD127" s="17"/>
    </row>
    <row r="128" spans="1:30" ht="15.75" hidden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63">
        <f t="shared" si="6"/>
        <v>124</v>
      </c>
      <c r="P128" s="61" t="str">
        <f t="shared" si="7"/>
        <v>48267 SVEUČILIŠTE SJEVER</v>
      </c>
      <c r="Q128" s="61">
        <v>48267</v>
      </c>
      <c r="R128" s="64" t="s">
        <v>281</v>
      </c>
      <c r="S128" s="65" t="s">
        <v>281</v>
      </c>
      <c r="T128" s="66" t="s">
        <v>1133</v>
      </c>
      <c r="U128" s="64" t="s">
        <v>282</v>
      </c>
      <c r="V128" s="62">
        <v>2752298</v>
      </c>
      <c r="W128" s="58" t="s">
        <v>283</v>
      </c>
      <c r="X128" s="59" t="s">
        <v>41</v>
      </c>
      <c r="Y128" s="60" t="s">
        <v>40</v>
      </c>
      <c r="Z128" s="17"/>
      <c r="AA128" s="17"/>
      <c r="AB128" s="17"/>
      <c r="AC128" s="17"/>
      <c r="AD128" s="17"/>
    </row>
    <row r="129" spans="1:30" ht="15.75" hidden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63">
        <f t="shared" si="6"/>
        <v>125</v>
      </c>
      <c r="P129" s="61" t="str">
        <f t="shared" ref="P129:P137" si="8">Q129&amp;" "&amp;R129</f>
        <v>49796 SVEUČILIŠTE J. J. STROSSMAYERA U OSIJEKU - FAKULTET ZA DENTALNU MEDICINU I ZDRAVSTVO</v>
      </c>
      <c r="Q129" s="61">
        <v>49796</v>
      </c>
      <c r="R129" s="64" t="s">
        <v>1173</v>
      </c>
      <c r="S129" s="65" t="s">
        <v>249</v>
      </c>
      <c r="T129" s="66" t="s">
        <v>274</v>
      </c>
      <c r="U129" s="64" t="s">
        <v>251</v>
      </c>
      <c r="V129" s="62">
        <v>4748875</v>
      </c>
      <c r="W129" s="58" t="s">
        <v>275</v>
      </c>
      <c r="X129" s="59" t="s">
        <v>41</v>
      </c>
      <c r="Y129" s="60" t="s">
        <v>40</v>
      </c>
      <c r="Z129" s="17"/>
      <c r="AA129" s="17"/>
      <c r="AB129" s="17"/>
      <c r="AC129" s="17"/>
      <c r="AD129" s="17"/>
    </row>
    <row r="130" spans="1:30" ht="15.75" hidden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63">
        <f t="shared" si="6"/>
        <v>126</v>
      </c>
      <c r="P130" s="61" t="str">
        <f t="shared" si="8"/>
        <v>50215 SVEUČILIŠTE J. J. STROSSMAYERA U OSIJEKU - AKADEMIJA ZA UMJETNOST I KULTURU U OSIJEKU</v>
      </c>
      <c r="Q130" s="61">
        <v>50215</v>
      </c>
      <c r="R130" s="64" t="s">
        <v>1169</v>
      </c>
      <c r="S130" s="65" t="s">
        <v>249</v>
      </c>
      <c r="T130" s="66" t="s">
        <v>276</v>
      </c>
      <c r="U130" s="64" t="s">
        <v>251</v>
      </c>
      <c r="V130" s="62">
        <v>4907361</v>
      </c>
      <c r="W130" s="58" t="s">
        <v>1131</v>
      </c>
      <c r="X130" s="59" t="s">
        <v>41</v>
      </c>
      <c r="Y130" s="60" t="s">
        <v>40</v>
      </c>
      <c r="Z130" s="17"/>
      <c r="AA130" s="17"/>
      <c r="AB130" s="17"/>
      <c r="AC130" s="17"/>
      <c r="AD130" s="17"/>
    </row>
    <row r="131" spans="1:30" ht="15.75" hidden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63">
        <f t="shared" si="6"/>
        <v>127</v>
      </c>
      <c r="P131" s="61" t="str">
        <f t="shared" si="8"/>
        <v>50848 VELEUČILIŠTE HRVATSKO ZAGORJE KRAPINA</v>
      </c>
      <c r="Q131" s="61">
        <v>50848</v>
      </c>
      <c r="R131" s="64" t="s">
        <v>1147</v>
      </c>
      <c r="S131" s="65" t="s">
        <v>2787</v>
      </c>
      <c r="T131" s="66" t="s">
        <v>1148</v>
      </c>
      <c r="U131" s="64" t="s">
        <v>1149</v>
      </c>
      <c r="V131" s="62">
        <v>2271354</v>
      </c>
      <c r="W131" s="58" t="s">
        <v>1150</v>
      </c>
      <c r="X131" s="59" t="s">
        <v>41</v>
      </c>
      <c r="Y131" s="60" t="s">
        <v>40</v>
      </c>
      <c r="Z131" s="17"/>
      <c r="AA131" s="17"/>
      <c r="AB131" s="17"/>
      <c r="AC131" s="17"/>
      <c r="AD131" s="17"/>
    </row>
    <row r="132" spans="1:30" ht="15.75" hidden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63">
        <f t="shared" si="6"/>
        <v>128</v>
      </c>
      <c r="P132" s="61" t="str">
        <f t="shared" si="8"/>
        <v>51191 SVEUČILIŠTE U ZAGREBU - FAKULTET HRVATSKIH STUDIJA</v>
      </c>
      <c r="Q132" s="61">
        <v>51191</v>
      </c>
      <c r="R132" s="64" t="s">
        <v>1141</v>
      </c>
      <c r="S132" s="65" t="s">
        <v>370</v>
      </c>
      <c r="T132" s="66" t="s">
        <v>1142</v>
      </c>
      <c r="U132" s="64" t="s">
        <v>248</v>
      </c>
      <c r="V132" s="62">
        <v>5214068</v>
      </c>
      <c r="W132" s="58" t="s">
        <v>1143</v>
      </c>
      <c r="X132" s="59" t="s">
        <v>41</v>
      </c>
      <c r="Y132" s="60" t="s">
        <v>40</v>
      </c>
      <c r="Z132" s="17"/>
      <c r="AA132" s="17"/>
      <c r="AB132" s="17"/>
      <c r="AC132" s="17"/>
      <c r="AD132" s="17"/>
    </row>
    <row r="133" spans="1:30" ht="15.75" hidden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63">
        <f t="shared" si="6"/>
        <v>129</v>
      </c>
      <c r="P133" s="61" t="str">
        <f t="shared" si="8"/>
        <v>51360 SVEUČILIŠTE U SLAVONSKOM BRODU</v>
      </c>
      <c r="Q133" s="61">
        <v>51360</v>
      </c>
      <c r="R133" s="64" t="s">
        <v>1132</v>
      </c>
      <c r="S133" s="65" t="s">
        <v>1132</v>
      </c>
      <c r="T133" s="66" t="s">
        <v>1186</v>
      </c>
      <c r="U133" s="64" t="s">
        <v>1187</v>
      </c>
      <c r="V133" s="62">
        <v>5290538</v>
      </c>
      <c r="W133" s="58" t="s">
        <v>1188</v>
      </c>
      <c r="X133" s="59" t="s">
        <v>41</v>
      </c>
      <c r="Y133" s="60" t="s">
        <v>40</v>
      </c>
      <c r="Z133" s="17"/>
      <c r="AA133" s="17"/>
      <c r="AB133" s="17"/>
      <c r="AC133" s="17"/>
      <c r="AD133" s="17"/>
    </row>
    <row r="134" spans="1:30" ht="15.75" hidden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63">
        <f t="shared" si="6"/>
        <v>130</v>
      </c>
      <c r="P134" s="61" t="str">
        <f t="shared" si="8"/>
        <v>51450 SVEUČILIŠTE J. J. STROSSMAYERA U OSIJEKU - KINEZIOLOŠKI FAKULTET OSIJEK</v>
      </c>
      <c r="Q134" s="61">
        <v>51450</v>
      </c>
      <c r="R134" s="64" t="s">
        <v>1179</v>
      </c>
      <c r="S134" s="65" t="s">
        <v>249</v>
      </c>
      <c r="T134" s="66" t="s">
        <v>1180</v>
      </c>
      <c r="U134" s="64" t="s">
        <v>251</v>
      </c>
      <c r="V134" s="62">
        <v>5302099</v>
      </c>
      <c r="W134" s="58" t="s">
        <v>1181</v>
      </c>
      <c r="X134" s="59" t="s">
        <v>41</v>
      </c>
      <c r="Y134" s="60" t="s">
        <v>40</v>
      </c>
      <c r="Z134" s="17"/>
      <c r="AA134" s="17"/>
      <c r="AB134" s="17"/>
      <c r="AC134" s="17"/>
      <c r="AD134" s="17"/>
    </row>
    <row r="135" spans="1:30" ht="15.75" hidden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63">
        <f t="shared" si="6"/>
        <v>131</v>
      </c>
      <c r="P135" s="61" t="str">
        <f t="shared" si="8"/>
        <v>52209 HRVATSKA ZAKLADA ZA ZNANOST</v>
      </c>
      <c r="Q135" s="61">
        <v>52209</v>
      </c>
      <c r="R135" s="64" t="s">
        <v>2083</v>
      </c>
      <c r="S135" s="65" t="s">
        <v>2788</v>
      </c>
      <c r="T135" s="66" t="s">
        <v>2084</v>
      </c>
      <c r="U135" s="64" t="s">
        <v>248</v>
      </c>
      <c r="V135" s="62">
        <v>1626841</v>
      </c>
      <c r="W135" s="58">
        <v>88776522763</v>
      </c>
      <c r="X135" s="59" t="s">
        <v>599</v>
      </c>
      <c r="Y135" s="60" t="s">
        <v>572</v>
      </c>
      <c r="Z135" s="17"/>
      <c r="AA135" s="17"/>
      <c r="AB135" s="17"/>
      <c r="AC135" s="17"/>
      <c r="AD135" s="17"/>
    </row>
    <row r="136" spans="1:30" ht="15.75" hidden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63">
        <f>+O135+1</f>
        <v>132</v>
      </c>
      <c r="P136" s="61" t="str">
        <f t="shared" si="8"/>
        <v>52565 SVEUČILIŠTE J. J. STROSSMAYERA U OSIJEKU - FAKULTET TURIZMA I RURALNOG RAZVOJA U POŽEGI</v>
      </c>
      <c r="Q136" s="61">
        <v>52565</v>
      </c>
      <c r="R136" s="64" t="s">
        <v>2152</v>
      </c>
      <c r="S136" s="65" t="s">
        <v>249</v>
      </c>
      <c r="T136" s="66" t="s">
        <v>487</v>
      </c>
      <c r="U136" s="64" t="s">
        <v>251</v>
      </c>
      <c r="V136" s="62">
        <v>5619696</v>
      </c>
      <c r="W136" s="58" t="s">
        <v>2153</v>
      </c>
      <c r="X136" s="59" t="s">
        <v>41</v>
      </c>
      <c r="Y136" s="60" t="s">
        <v>40</v>
      </c>
      <c r="Z136" s="17"/>
      <c r="AA136" s="17"/>
      <c r="AB136" s="17"/>
      <c r="AC136" s="17"/>
      <c r="AD136" s="17"/>
    </row>
    <row r="137" spans="1:30" ht="15.75" hidden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63">
        <f>+O136+1</f>
        <v>133</v>
      </c>
      <c r="P137" s="61" t="str">
        <f t="shared" si="8"/>
        <v>53919 SVEUČILIŠTE J. J. STROSSMAYERA U OSIJEKU - FAKULTET PRIMIJENJENE MATEMATIKE I INFORMATIKE</v>
      </c>
      <c r="Q137" s="61">
        <v>53919</v>
      </c>
      <c r="R137" s="64" t="s">
        <v>2166</v>
      </c>
      <c r="S137" s="65" t="s">
        <v>249</v>
      </c>
      <c r="T137" s="66"/>
      <c r="U137" s="64"/>
      <c r="V137" s="62"/>
      <c r="W137" s="58"/>
      <c r="X137" s="59" t="s">
        <v>41</v>
      </c>
      <c r="Y137" s="60" t="s">
        <v>40</v>
      </c>
      <c r="Z137" s="17"/>
      <c r="AA137" s="17"/>
      <c r="AB137" s="17"/>
      <c r="AC137" s="17"/>
      <c r="AD137" s="17"/>
    </row>
    <row r="138" spans="1:30" hidden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</row>
    <row r="139" spans="1:30" hidden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</row>
    <row r="140" spans="1:30" hidden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1:30" hidden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</row>
    <row r="142" spans="1:30" hidden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</row>
    <row r="143" spans="1:30" hidden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1:30" hidden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</row>
    <row r="145" spans="1:30" hidden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</row>
    <row r="146" spans="1:30" hidden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</row>
    <row r="147" spans="1:30" hidden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</row>
    <row r="148" spans="1:30" hidden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</row>
    <row r="149" spans="1:30" hidden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</row>
    <row r="150" spans="1:30" hidden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</row>
    <row r="151" spans="1:30" hidden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</row>
    <row r="152" spans="1:30" hidden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</row>
    <row r="153" spans="1:30" hidden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</row>
    <row r="154" spans="1:30" hidden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</row>
    <row r="155" spans="1:30" hidden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</row>
    <row r="156" spans="1:30" hidden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</row>
    <row r="157" spans="1:30" hidden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</row>
    <row r="158" spans="1:30" hidden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</row>
    <row r="159" spans="1:30" hidden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</row>
    <row r="160" spans="1:30" hidden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</row>
    <row r="161" spans="1:30" hidden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</row>
    <row r="162" spans="1:30" hidden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</row>
    <row r="163" spans="1:30" hidden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hidden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</row>
    <row r="165" spans="1:30" hidden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</row>
    <row r="166" spans="1:30" hidden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</row>
    <row r="167" spans="1:30" hidden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</row>
    <row r="168" spans="1:30" hidden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</row>
    <row r="169" spans="1:30" hidden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</row>
    <row r="170" spans="1:30" hidden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</row>
    <row r="171" spans="1:30" hidden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</row>
    <row r="172" spans="1:30" hidden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</row>
    <row r="173" spans="1:30" hidden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</row>
    <row r="174" spans="1:30" hidden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</row>
    <row r="175" spans="1:30" hidden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</row>
    <row r="176" spans="1:30" hidden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</row>
    <row r="177" spans="1:30" hidden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</row>
    <row r="178" spans="1:30" hidden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</row>
    <row r="179" spans="1:30" hidden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</row>
    <row r="180" spans="1:30" hidden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</row>
    <row r="181" spans="1:30" hidden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</row>
    <row r="182" spans="1:30" hidden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</row>
    <row r="183" spans="1:30" hidden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pans="1:30" hidden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</row>
    <row r="185" spans="1:30" hidden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</row>
    <row r="186" spans="1:30" hidden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</row>
    <row r="187" spans="1:30" hidden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</row>
    <row r="188" spans="1:30" hidden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</row>
    <row r="189" spans="1:30" hidden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</row>
    <row r="190" spans="1:30" hidden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</row>
    <row r="191" spans="1:30" hidden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</row>
    <row r="192" spans="1:30" hidden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</row>
    <row r="193" spans="1:30" hidden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</row>
    <row r="194" spans="1:30" hidden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</row>
    <row r="195" spans="1:30" hidden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</row>
    <row r="196" spans="1:30" hidden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</row>
    <row r="197" spans="1:30" hidden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</row>
    <row r="198" spans="1:30" hidden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</row>
    <row r="199" spans="1:30" hidden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</row>
    <row r="200" spans="1:30" hidden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</row>
    <row r="201" spans="1:30" hidden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</row>
    <row r="202" spans="1:30" hidden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</row>
    <row r="203" spans="1:30" hidden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</row>
    <row r="204" spans="1:30" hidden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</row>
    <row r="205" spans="1:30" hidden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</row>
    <row r="206" spans="1:30" hidden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</row>
    <row r="207" spans="1:30" hidden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</row>
    <row r="208" spans="1:30" hidden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</row>
    <row r="209" spans="1:30" hidden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</row>
    <row r="210" spans="1:30" hidden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</row>
    <row r="211" spans="1:30" hidden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</row>
    <row r="212" spans="1:30" hidden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</row>
    <row r="213" spans="1:30" hidden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</row>
    <row r="214" spans="1:30" hidden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</row>
    <row r="215" spans="1:30" hidden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</row>
    <row r="216" spans="1:30" hidden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</row>
    <row r="217" spans="1:30" hidden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</row>
    <row r="218" spans="1:30" hidden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</row>
    <row r="219" spans="1:30" hidden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</row>
    <row r="220" spans="1:30" hidden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</row>
    <row r="221" spans="1:30" hidden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</row>
    <row r="222" spans="1:30" hidden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</row>
    <row r="223" spans="1:30" hidden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</row>
    <row r="224" spans="1:30" hidden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</row>
    <row r="225" spans="1:30" hidden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</row>
    <row r="226" spans="1:30" hidden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</row>
    <row r="227" spans="1:30" hidden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</row>
    <row r="228" spans="1:30" hidden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</row>
    <row r="229" spans="1:30" hidden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</row>
    <row r="230" spans="1:30" hidden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</row>
    <row r="231" spans="1:30" hidden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</row>
    <row r="232" spans="1:30" hidden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</row>
    <row r="233" spans="1:30" hidden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</row>
    <row r="234" spans="1:30" hidden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</row>
    <row r="235" spans="1:30" hidden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</row>
    <row r="236" spans="1:30" hidden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</row>
    <row r="237" spans="1:30" hidden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</row>
    <row r="238" spans="1:30" hidden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</row>
    <row r="239" spans="1:30" hidden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</row>
    <row r="240" spans="1:30" hidden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</row>
    <row r="241" spans="1:30" hidden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</row>
    <row r="242" spans="1:30" hidden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</row>
    <row r="243" spans="1:30" hidden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</row>
    <row r="244" spans="1:30" hidden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</row>
    <row r="245" spans="1:30" hidden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</row>
    <row r="246" spans="1:30" hidden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</row>
    <row r="247" spans="1:30" hidden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</row>
    <row r="248" spans="1:30" hidden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</row>
    <row r="249" spans="1:30" hidden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</row>
    <row r="250" spans="1:30" hidden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</row>
    <row r="251" spans="1:30" hidden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</row>
    <row r="252" spans="1:30" hidden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</row>
    <row r="253" spans="1:30" hidden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</row>
    <row r="254" spans="1:30" hidden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</row>
    <row r="255" spans="1:30" hidden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</row>
    <row r="256" spans="1:30" hidden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</row>
    <row r="257" spans="1:30" hidden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</row>
    <row r="258" spans="1:30" hidden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</row>
    <row r="259" spans="1:30" hidden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</row>
    <row r="260" spans="1:30" hidden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</row>
    <row r="261" spans="1:30" hidden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</row>
    <row r="262" spans="1:30" hidden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</row>
    <row r="263" spans="1:30" hidden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</row>
    <row r="264" spans="1:30" hidden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pans="1:30" hidden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</row>
    <row r="266" spans="1:30" hidden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</row>
    <row r="267" spans="1:30" hidden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</row>
    <row r="268" spans="1:30" hidden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</row>
    <row r="269" spans="1:30" hidden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</row>
    <row r="270" spans="1:30" hidden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</row>
    <row r="271" spans="1:30" hidden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</row>
    <row r="272" spans="1:30" hidden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</row>
    <row r="273" spans="1:30" hidden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</row>
    <row r="274" spans="1:30" hidden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</row>
    <row r="275" spans="1:30" hidden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</row>
    <row r="276" spans="1:30" hidden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</row>
    <row r="277" spans="1:30" hidden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</row>
    <row r="278" spans="1:30" hidden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</row>
    <row r="279" spans="1:30" hidden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</row>
    <row r="280" spans="1:30" hidden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</row>
    <row r="281" spans="1:30" hidden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</row>
    <row r="282" spans="1:30" hidden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</row>
    <row r="283" spans="1:30" hidden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</row>
    <row r="284" spans="1:30" hidden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pans="1:30" hidden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</row>
    <row r="286" spans="1:30" hidden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</row>
    <row r="287" spans="1:30" hidden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</row>
    <row r="288" spans="1:30" hidden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</row>
    <row r="289" spans="1:30" hidden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</row>
    <row r="290" spans="1:30" hidden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</row>
    <row r="291" spans="1:30" hidden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</row>
    <row r="292" spans="1:30" hidden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</row>
    <row r="293" spans="1:30" hidden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</row>
    <row r="294" spans="1:30" hidden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</row>
    <row r="295" spans="1:30" hidden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</row>
    <row r="296" spans="1:30" hidden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</row>
    <row r="297" spans="1:30" hidden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</row>
    <row r="298" spans="1:30" hidden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</row>
    <row r="299" spans="1:30" hidden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</row>
    <row r="300" spans="1:30" hidden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</row>
    <row r="301" spans="1:30" hidden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</row>
    <row r="302" spans="1:30" hidden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</row>
    <row r="303" spans="1:30" hidden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</row>
    <row r="304" spans="1:30" hidden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pans="1:30" hidden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</row>
    <row r="306" spans="1:30" hidden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</row>
    <row r="307" spans="1:30" hidden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</row>
    <row r="308" spans="1:30" hidden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</row>
    <row r="309" spans="1:30" hidden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</row>
    <row r="310" spans="1:30" hidden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</row>
    <row r="311" spans="1:30" hidden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</row>
    <row r="312" spans="1:30" hidden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</row>
    <row r="313" spans="1:30" hidden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</row>
    <row r="314" spans="1:30" hidden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</row>
    <row r="315" spans="1:30" hidden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</row>
    <row r="316" spans="1:30" hidden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</row>
    <row r="317" spans="1:30" hidden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</row>
    <row r="318" spans="1:30" hidden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</row>
    <row r="319" spans="1:30" hidden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</row>
    <row r="320" spans="1:30" hidden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</row>
    <row r="321" spans="1:30" hidden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</row>
    <row r="322" spans="1:30" hidden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</row>
    <row r="323" spans="1:30" hidden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</row>
    <row r="324" spans="1:30" hidden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</row>
    <row r="325" spans="1:30" hidden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</row>
    <row r="326" spans="1:30" hidden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</row>
    <row r="327" spans="1:30" hidden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</row>
    <row r="328" spans="1:30" hidden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</row>
    <row r="329" spans="1:30" hidden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</row>
    <row r="330" spans="1:30" hidden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</row>
    <row r="331" spans="1:30" hidden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</row>
    <row r="332" spans="1:30" hidden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</row>
    <row r="333" spans="1:30" hidden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</row>
    <row r="334" spans="1:30" hidden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</row>
    <row r="335" spans="1:30" hidden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</row>
    <row r="336" spans="1:30" hidden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</row>
    <row r="337" spans="1:30" hidden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</row>
    <row r="338" spans="1:30" hidden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</row>
    <row r="339" spans="1:30" hidden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</row>
    <row r="340" spans="1:30" hidden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</row>
    <row r="341" spans="1:30" hidden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</row>
    <row r="342" spans="1:30" hidden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</row>
    <row r="343" spans="1:30" hidden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</row>
    <row r="344" spans="1:30" hidden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</row>
    <row r="345" spans="1:30" hidden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</row>
    <row r="346" spans="1:30" hidden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</row>
    <row r="347" spans="1:30" hidden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</row>
    <row r="348" spans="1:30" hidden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</row>
    <row r="349" spans="1:30" hidden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</row>
    <row r="350" spans="1:30" hidden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</row>
    <row r="351" spans="1:30" hidden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</row>
    <row r="352" spans="1:30" hidden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</row>
    <row r="353" spans="1:30" hidden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</row>
    <row r="354" spans="1:30" hidden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</row>
    <row r="355" spans="1:30" hidden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</row>
    <row r="356" spans="1:30" hidden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</row>
    <row r="357" spans="1:30" hidden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</row>
    <row r="358" spans="1:30" hidden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</row>
    <row r="359" spans="1:30" hidden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</row>
    <row r="360" spans="1:30" hidden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</row>
    <row r="361" spans="1:30" hidden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</row>
    <row r="362" spans="1:30" hidden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</row>
    <row r="363" spans="1:30" hidden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</row>
    <row r="364" spans="1:30" hidden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</row>
    <row r="365" spans="1:30" hidden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</row>
    <row r="366" spans="1:30" hidden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</row>
    <row r="367" spans="1:30" hidden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</row>
    <row r="368" spans="1:30" hidden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</row>
    <row r="369" spans="1:30" hidden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</row>
    <row r="370" spans="1:30" hidden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</row>
    <row r="371" spans="1:30" hidden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</row>
    <row r="372" spans="1:30" hidden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</row>
    <row r="373" spans="1:30" hidden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</row>
    <row r="374" spans="1:30" hidden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</row>
    <row r="375" spans="1:30" hidden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</row>
    <row r="376" spans="1:30" hidden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</row>
    <row r="377" spans="1:30" hidden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</row>
    <row r="378" spans="1:30" hidden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</row>
    <row r="379" spans="1:30" hidden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</row>
    <row r="380" spans="1:30" hidden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</row>
    <row r="381" spans="1:30" hidden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</row>
    <row r="382" spans="1:30" hidden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</row>
    <row r="383" spans="1:30" hidden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</row>
    <row r="384" spans="1:30" hidden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</row>
    <row r="385" spans="1:30" hidden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</row>
    <row r="386" spans="1:30" hidden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</row>
    <row r="387" spans="1:30" hidden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</row>
    <row r="388" spans="1:30" hidden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</row>
    <row r="389" spans="1:30" hidden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</row>
    <row r="390" spans="1:30" hidden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</row>
    <row r="391" spans="1:30" hidden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</row>
    <row r="392" spans="1:30" hidden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</row>
    <row r="393" spans="1:30" hidden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</row>
    <row r="394" spans="1:30" hidden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</row>
    <row r="395" spans="1:30" hidden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</row>
    <row r="396" spans="1:30" hidden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</row>
    <row r="397" spans="1:30" hidden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</row>
    <row r="398" spans="1:30" hidden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</row>
    <row r="399" spans="1:30" hidden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</row>
    <row r="400" spans="1:30" hidden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</row>
    <row r="401" spans="1:30" hidden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</row>
    <row r="402" spans="1:30" hidden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</row>
    <row r="403" spans="1:30" hidden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</row>
    <row r="404" spans="1:30" hidden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</row>
    <row r="405" spans="1:30" hidden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</row>
    <row r="406" spans="1:30" hidden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</row>
    <row r="407" spans="1:30" hidden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</row>
    <row r="408" spans="1:30" hidden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</row>
    <row r="409" spans="1:30" hidden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</row>
    <row r="410" spans="1:30" hidden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</row>
    <row r="411" spans="1:30" hidden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</row>
    <row r="412" spans="1:30" hidden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</row>
    <row r="413" spans="1:30" hidden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</row>
    <row r="414" spans="1:30" hidden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</row>
    <row r="415" spans="1:30" hidden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</row>
    <row r="416" spans="1:30" hidden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</row>
    <row r="417" spans="1:30" hidden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</row>
    <row r="418" spans="1:30" hidden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</row>
    <row r="419" spans="1:30" hidden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</row>
    <row r="420" spans="1:30" hidden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</row>
    <row r="421" spans="1:30" hidden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</row>
    <row r="422" spans="1:30" hidden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</row>
    <row r="423" spans="1:30" hidden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</row>
    <row r="424" spans="1:30" hidden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</row>
    <row r="425" spans="1:30" hidden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</row>
    <row r="426" spans="1:30" hidden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</row>
    <row r="427" spans="1:30" hidden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</row>
    <row r="428" spans="1:30" hidden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</row>
    <row r="429" spans="1:30" hidden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</row>
    <row r="430" spans="1:30" hidden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</row>
    <row r="431" spans="1:30" hidden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</row>
    <row r="432" spans="1:30" hidden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</row>
    <row r="433" spans="1:30" hidden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</row>
    <row r="434" spans="1:30" hidden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</row>
    <row r="435" spans="1:30" hidden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</row>
    <row r="436" spans="1:30" hidden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</row>
    <row r="437" spans="1:30" hidden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</row>
    <row r="438" spans="1:30" hidden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</row>
    <row r="439" spans="1:30" hidden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</row>
    <row r="440" spans="1:30" hidden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</row>
    <row r="441" spans="1:30" hidden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</row>
    <row r="442" spans="1:30" hidden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</row>
    <row r="443" spans="1:30" hidden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</row>
    <row r="444" spans="1:30" hidden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</row>
    <row r="445" spans="1:30" hidden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</row>
    <row r="446" spans="1:30" hidden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</row>
    <row r="447" spans="1:30" hidden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</row>
    <row r="448" spans="1:30" hidden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</row>
    <row r="449" spans="1:30" hidden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</row>
    <row r="450" spans="1:30" hidden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</row>
    <row r="451" spans="1:30" hidden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</row>
    <row r="452" spans="1:30" hidden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</row>
    <row r="453" spans="1:30" hidden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</row>
    <row r="454" spans="1:30" hidden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</row>
    <row r="455" spans="1:30" hidden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</row>
    <row r="456" spans="1:30" hidden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</row>
    <row r="457" spans="1:30" hidden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</row>
    <row r="458" spans="1:30" hidden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</row>
    <row r="459" spans="1:30" hidden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</row>
    <row r="460" spans="1:30" hidden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</row>
    <row r="461" spans="1:30" hidden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</row>
    <row r="462" spans="1:30" hidden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</row>
    <row r="463" spans="1:30" hidden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</row>
    <row r="464" spans="1:30" hidden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</row>
    <row r="465" spans="1:30" hidden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</row>
    <row r="466" spans="1:30" hidden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</row>
    <row r="467" spans="1:30" hidden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</row>
    <row r="468" spans="1:30" hidden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</row>
    <row r="469" spans="1:30" hidden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</row>
    <row r="470" spans="1:30" hidden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</row>
    <row r="471" spans="1:30" hidden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</row>
    <row r="472" spans="1:30" hidden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</row>
    <row r="473" spans="1:30" hidden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</row>
    <row r="474" spans="1:30" hidden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</row>
    <row r="475" spans="1:30" hidden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</row>
    <row r="476" spans="1:30" hidden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</row>
    <row r="477" spans="1:30" hidden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</row>
    <row r="478" spans="1:30" hidden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</row>
    <row r="479" spans="1:30" hidden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</row>
    <row r="480" spans="1:30" hidden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</row>
    <row r="481" spans="1:30" hidden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</row>
    <row r="482" spans="1:30" hidden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</row>
    <row r="483" spans="1:30" hidden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</row>
    <row r="484" spans="1:30" hidden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</row>
    <row r="485" spans="1:30" hidden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</row>
    <row r="486" spans="1:30" hidden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</row>
    <row r="487" spans="1:30" hidden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</row>
    <row r="488" spans="1:30" hidden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</row>
    <row r="489" spans="1:30" hidden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</row>
    <row r="490" spans="1:30" hidden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</row>
    <row r="491" spans="1:30" hidden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</row>
    <row r="492" spans="1:30" hidden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</row>
    <row r="493" spans="1:30" hidden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</row>
    <row r="494" spans="1:30" hidden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</row>
    <row r="495" spans="1:30" hidden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</row>
    <row r="496" spans="1:30" hidden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</row>
    <row r="497" spans="1:30" hidden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</row>
    <row r="498" spans="1:30" hidden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</row>
    <row r="499" spans="1:30" hidden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</row>
    <row r="500" spans="1:30" hidden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</row>
    <row r="501" spans="1:30" hidden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</row>
    <row r="502" spans="1:30" hidden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</row>
    <row r="503" spans="1:30" hidden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</row>
    <row r="504" spans="1:30" hidden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</row>
    <row r="505" spans="1:30" hidden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</row>
    <row r="506" spans="1:30" hidden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</row>
    <row r="507" spans="1:30" hidden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</row>
    <row r="508" spans="1:30" hidden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</row>
    <row r="509" spans="1:30" hidden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</row>
    <row r="510" spans="1:30" hidden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</row>
    <row r="511" spans="1:30" hidden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</row>
    <row r="512" spans="1:30" hidden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</row>
    <row r="513" spans="1:30" hidden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</row>
    <row r="514" spans="1:30" hidden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</row>
    <row r="515" spans="1:30" hidden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</row>
    <row r="516" spans="1:30" hidden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</row>
    <row r="517" spans="1:30" hidden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</row>
    <row r="518" spans="1:30" hidden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</row>
    <row r="519" spans="1:30" hidden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</row>
    <row r="520" spans="1:30" hidden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</row>
    <row r="521" spans="1:30" hidden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</row>
    <row r="522" spans="1:30" hidden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</row>
    <row r="523" spans="1:30" hidden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</row>
    <row r="524" spans="1:30" hidden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</row>
    <row r="525" spans="1:30" hidden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</row>
    <row r="526" spans="1:30" hidden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</row>
    <row r="527" spans="1:30" hidden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</row>
    <row r="528" spans="1:30" hidden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</row>
    <row r="529" spans="1:30" hidden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</row>
    <row r="530" spans="1:30" hidden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</row>
    <row r="531" spans="1:30" hidden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</row>
    <row r="532" spans="1:30" hidden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</row>
    <row r="533" spans="1:30" hidden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</row>
    <row r="534" spans="1:30" hidden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</row>
    <row r="535" spans="1:30" hidden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</row>
    <row r="536" spans="1:30" hidden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</row>
    <row r="537" spans="1:30" hidden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</row>
    <row r="538" spans="1:30" hidden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</row>
    <row r="539" spans="1:30" hidden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</row>
    <row r="540" spans="1:30" hidden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</row>
    <row r="541" spans="1:30" hidden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</row>
    <row r="542" spans="1:30" hidden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</row>
    <row r="543" spans="1:30" hidden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</row>
    <row r="544" spans="1:30" hidden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</row>
    <row r="545" spans="1:30" hidden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</row>
    <row r="546" spans="1:30" hidden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</row>
    <row r="547" spans="1:30" hidden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</row>
    <row r="548" spans="1:30" hidden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</row>
    <row r="549" spans="1:30" hidden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</row>
    <row r="550" spans="1:30" hidden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</row>
    <row r="551" spans="1:30" hidden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</row>
    <row r="552" spans="1:30" hidden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</row>
    <row r="553" spans="1:30" hidden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</row>
    <row r="554" spans="1:30" hidden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</row>
    <row r="555" spans="1:30" hidden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</row>
    <row r="556" spans="1:30" hidden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</row>
    <row r="557" spans="1:30" hidden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</row>
    <row r="558" spans="1:30" hidden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</row>
    <row r="559" spans="1:30" hidden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</row>
    <row r="560" spans="1:30" hidden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</row>
    <row r="561" spans="1:30" hidden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</row>
    <row r="562" spans="1:30" hidden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</row>
    <row r="563" spans="1:30" hidden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</row>
    <row r="564" spans="1:30" hidden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</row>
    <row r="565" spans="1:30" hidden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</row>
    <row r="566" spans="1:30" hidden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</row>
    <row r="567" spans="1:30" hidden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</row>
    <row r="568" spans="1:30" hidden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</row>
    <row r="569" spans="1:30" hidden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</row>
    <row r="570" spans="1:30" hidden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</row>
    <row r="571" spans="1:30" hidden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</row>
    <row r="572" spans="1:30" hidden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</row>
    <row r="573" spans="1:30" hidden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</row>
    <row r="574" spans="1:30" hidden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</row>
    <row r="575" spans="1:30" hidden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</row>
    <row r="576" spans="1:30" hidden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</row>
    <row r="577" spans="1:30" hidden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</row>
    <row r="578" spans="1:30" hidden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</row>
    <row r="579" spans="1:30" hidden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</row>
    <row r="580" spans="1:30" hidden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</row>
    <row r="581" spans="1:30" hidden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</row>
    <row r="582" spans="1:30" hidden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</row>
    <row r="583" spans="1:30" hidden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</row>
    <row r="584" spans="1:30" hidden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</row>
    <row r="585" spans="1:30" hidden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</row>
    <row r="586" spans="1:30" hidden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</row>
    <row r="587" spans="1:30" hidden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</row>
    <row r="588" spans="1:30" hidden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</row>
    <row r="589" spans="1:30" hidden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</row>
    <row r="590" spans="1:30" hidden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</row>
    <row r="591" spans="1:30" hidden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</row>
    <row r="592" spans="1:30" hidden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</row>
    <row r="593" spans="1:30" hidden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</row>
    <row r="594" spans="1:30" hidden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</row>
    <row r="595" spans="1:30" hidden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</row>
    <row r="596" spans="1:30" hidden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</row>
    <row r="597" spans="1:30" hidden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</row>
    <row r="598" spans="1:30" hidden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</row>
    <row r="599" spans="1:30" hidden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</row>
    <row r="600" spans="1:30" hidden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</row>
    <row r="601" spans="1:30" hidden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</row>
    <row r="602" spans="1:30" hidden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</row>
    <row r="603" spans="1:30" hidden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</row>
    <row r="604" spans="1:30" hidden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</row>
    <row r="605" spans="1:30" hidden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</row>
    <row r="606" spans="1:30" hidden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</row>
    <row r="607" spans="1:30" hidden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</row>
    <row r="608" spans="1:30" hidden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</row>
    <row r="609" spans="1:30" hidden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</row>
    <row r="610" spans="1:30" hidden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</row>
    <row r="611" spans="1:30" hidden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</row>
    <row r="612" spans="1:30" hidden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</row>
    <row r="613" spans="1:30" hidden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</row>
    <row r="614" spans="1:30" hidden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</row>
    <row r="615" spans="1:30" hidden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</row>
    <row r="616" spans="1:30" hidden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</row>
    <row r="617" spans="1:30" hidden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</row>
    <row r="618" spans="1:30" hidden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</row>
    <row r="619" spans="1:30" hidden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</row>
    <row r="620" spans="1:30" hidden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</row>
    <row r="621" spans="1:30" hidden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</row>
    <row r="622" spans="1:30" hidden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</row>
    <row r="623" spans="1:30" hidden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</row>
    <row r="624" spans="1:30" hidden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</row>
    <row r="625" spans="1:30" hidden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</row>
    <row r="626" spans="1:30" hidden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</row>
    <row r="627" spans="1:30" hidden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</row>
    <row r="628" spans="1:30" hidden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</row>
    <row r="629" spans="1:30" hidden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</row>
    <row r="630" spans="1:30" hidden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</row>
    <row r="631" spans="1:30" hidden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</row>
    <row r="632" spans="1:30" hidden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</row>
    <row r="633" spans="1:30" hidden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</row>
    <row r="634" spans="1:30" hidden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</row>
    <row r="635" spans="1:30" hidden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</row>
    <row r="636" spans="1:30" hidden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</row>
    <row r="637" spans="1:30" hidden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</row>
    <row r="638" spans="1:30" hidden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</row>
    <row r="639" spans="1:30" hidden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</row>
    <row r="640" spans="1:30" hidden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</row>
    <row r="641" spans="1:30" hidden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</row>
    <row r="642" spans="1:30" hidden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</row>
    <row r="643" spans="1:30" hidden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</row>
    <row r="644" spans="1:30" hidden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</row>
    <row r="645" spans="1:30" hidden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</row>
    <row r="646" spans="1:30" hidden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</row>
    <row r="647" spans="1:30" hidden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</row>
    <row r="648" spans="1:30" hidden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</row>
    <row r="649" spans="1:30" hidden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</row>
    <row r="650" spans="1:30" hidden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</row>
    <row r="651" spans="1:30" hidden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</row>
    <row r="652" spans="1:30" hidden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</row>
    <row r="653" spans="1:30" hidden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</row>
    <row r="654" spans="1:30" hidden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</row>
    <row r="655" spans="1:30" hidden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</row>
    <row r="656" spans="1:30" hidden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</row>
    <row r="657" spans="1:30" hidden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</row>
    <row r="658" spans="1:30" hidden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</row>
    <row r="659" spans="1:30" hidden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</row>
    <row r="660" spans="1:30" hidden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</row>
    <row r="661" spans="1:30" hidden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</row>
    <row r="662" spans="1:30" hidden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</row>
    <row r="663" spans="1:30" hidden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</row>
    <row r="664" spans="1:30" hidden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</row>
    <row r="665" spans="1:30" hidden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</row>
    <row r="666" spans="1:30" hidden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</row>
    <row r="667" spans="1:30" hidden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</row>
    <row r="668" spans="1:30" hidden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</row>
    <row r="669" spans="1:30" hidden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</row>
    <row r="670" spans="1:30" hidden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</row>
    <row r="671" spans="1:30" hidden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</row>
    <row r="672" spans="1:30" hidden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</row>
    <row r="673" spans="1:30" hidden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</row>
    <row r="674" spans="1:30" hidden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</row>
    <row r="675" spans="1:30" hidden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</row>
    <row r="676" spans="1:30" hidden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</row>
    <row r="677" spans="1:30" hidden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</row>
    <row r="678" spans="1:30" hidden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</row>
    <row r="679" spans="1:30" hidden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</row>
    <row r="680" spans="1:30" hidden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</row>
    <row r="681" spans="1:30" hidden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</row>
    <row r="682" spans="1:30" hidden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</row>
    <row r="683" spans="1:30" hidden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</row>
    <row r="684" spans="1:30" hidden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</row>
    <row r="685" spans="1:30" hidden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</row>
    <row r="686" spans="1:30" hidden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</row>
    <row r="687" spans="1:30" hidden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</row>
    <row r="688" spans="1:30" hidden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</row>
    <row r="689" spans="1:30" hidden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</row>
    <row r="690" spans="1:30" hidden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</row>
    <row r="691" spans="1:30" hidden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</row>
    <row r="692" spans="1:30" hidden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</row>
    <row r="693" spans="1:30" hidden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</row>
    <row r="694" spans="1:30" hidden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</row>
    <row r="695" spans="1:30" hidden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</row>
    <row r="696" spans="1:30" hidden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</row>
    <row r="697" spans="1:30" hidden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</row>
    <row r="698" spans="1:30" hidden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</row>
    <row r="699" spans="1:30" hidden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</row>
    <row r="700" spans="1:30" hidden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</row>
    <row r="701" spans="1:30" hidden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</row>
    <row r="702" spans="1:30" hidden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</row>
    <row r="703" spans="1:30" hidden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</row>
    <row r="704" spans="1:30" hidden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</row>
    <row r="705" spans="1:30" hidden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</row>
    <row r="706" spans="1:30" hidden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</row>
    <row r="707" spans="1:30" hidden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</row>
    <row r="708" spans="1:30" hidden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</row>
    <row r="709" spans="1:30" hidden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</row>
    <row r="710" spans="1:30" hidden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</row>
    <row r="711" spans="1:30" hidden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</row>
    <row r="712" spans="1:30" hidden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</row>
    <row r="713" spans="1:30" hidden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</row>
    <row r="714" spans="1:30" hidden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</row>
    <row r="715" spans="1:30" hidden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</row>
    <row r="716" spans="1:30" hidden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</row>
    <row r="717" spans="1:30" hidden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</row>
    <row r="718" spans="1:30" hidden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</row>
    <row r="719" spans="1:30" hidden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</row>
    <row r="720" spans="1:30" hidden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</row>
    <row r="721" spans="1:30" hidden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</row>
    <row r="722" spans="1:30" hidden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</row>
    <row r="723" spans="1:30" hidden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</row>
    <row r="724" spans="1:30" hidden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</row>
    <row r="725" spans="1:30" hidden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</row>
    <row r="726" spans="1:30" hidden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</row>
    <row r="727" spans="1:30" hidden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</row>
    <row r="728" spans="1:30" hidden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</row>
    <row r="729" spans="1:30" hidden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</row>
    <row r="730" spans="1:30" hidden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</row>
    <row r="731" spans="1:30" hidden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</row>
    <row r="732" spans="1:30" hidden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</row>
    <row r="733" spans="1:30" hidden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</row>
    <row r="734" spans="1:30" hidden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</row>
    <row r="735" spans="1:30" hidden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</row>
    <row r="736" spans="1:30" hidden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</row>
    <row r="737" spans="1:30" hidden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</row>
    <row r="738" spans="1:30" hidden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</row>
    <row r="739" spans="1:30" hidden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</row>
    <row r="740" spans="1:30" hidden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</row>
    <row r="741" spans="1:30" hidden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</row>
    <row r="742" spans="1:30" hidden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</row>
    <row r="743" spans="1:30" hidden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</row>
    <row r="744" spans="1:30" hidden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</row>
    <row r="745" spans="1:30" hidden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</row>
    <row r="746" spans="1:30" hidden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</row>
    <row r="747" spans="1:30" hidden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</row>
    <row r="748" spans="1:30" hidden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</row>
    <row r="749" spans="1:30" hidden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</row>
    <row r="750" spans="1:30" hidden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</row>
    <row r="751" spans="1:30" hidden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</row>
    <row r="752" spans="1:30" hidden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</row>
    <row r="753" spans="1:30" hidden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</row>
    <row r="754" spans="1:30" hidden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</row>
    <row r="755" spans="1:30" hidden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</row>
    <row r="756" spans="1:30" hidden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</row>
    <row r="757" spans="1:30" hidden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</row>
    <row r="758" spans="1:30" hidden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</row>
    <row r="759" spans="1:30" hidden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</row>
    <row r="760" spans="1:30" hidden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</row>
    <row r="761" spans="1:30" hidden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</row>
    <row r="762" spans="1:30" hidden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</row>
    <row r="763" spans="1:30" hidden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</row>
    <row r="764" spans="1:30" hidden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</row>
    <row r="765" spans="1:30" hidden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</row>
    <row r="766" spans="1:30" hidden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</row>
    <row r="767" spans="1:30" hidden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</row>
    <row r="768" spans="1:30" hidden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</row>
    <row r="769" spans="1:30" hidden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</row>
    <row r="770" spans="1:30" hidden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</row>
    <row r="771" spans="1:30" hidden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</row>
    <row r="772" spans="1:30" hidden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</row>
    <row r="773" spans="1:30" hidden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</row>
    <row r="774" spans="1:30" hidden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</row>
    <row r="775" spans="1:30" hidden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</row>
    <row r="776" spans="1:30" hidden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</row>
    <row r="777" spans="1:30" hidden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</row>
    <row r="778" spans="1:30" hidden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</row>
    <row r="779" spans="1:30" hidden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</row>
    <row r="780" spans="1:30" hidden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</row>
    <row r="781" spans="1:30" hidden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</row>
    <row r="782" spans="1:30" hidden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</row>
    <row r="783" spans="1:30" hidden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</row>
    <row r="784" spans="1:30" hidden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</row>
    <row r="785" spans="1:30" hidden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</row>
    <row r="786" spans="1:30" hidden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</row>
    <row r="787" spans="1:30" hidden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</row>
    <row r="788" spans="1:30" hidden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</row>
    <row r="789" spans="1:30" hidden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</row>
    <row r="790" spans="1:30" hidden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</row>
    <row r="791" spans="1:30" hidden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</row>
    <row r="792" spans="1:30" hidden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</row>
    <row r="793" spans="1:30" hidden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</row>
    <row r="794" spans="1:30" hidden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</row>
    <row r="795" spans="1:30" hidden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</row>
    <row r="796" spans="1:30" hidden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</row>
    <row r="797" spans="1:30" hidden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</row>
    <row r="798" spans="1:30" hidden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</row>
    <row r="799" spans="1:30" hidden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</row>
    <row r="800" spans="1:30" hidden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</row>
    <row r="801" spans="1:30" hidden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</row>
    <row r="802" spans="1:30" hidden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</row>
    <row r="803" spans="1:30" hidden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</row>
    <row r="804" spans="1:30" hidden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</row>
    <row r="805" spans="1:30" hidden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</row>
    <row r="806" spans="1:30" hidden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</row>
    <row r="807" spans="1:30" hidden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</row>
    <row r="808" spans="1:30" hidden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</row>
    <row r="809" spans="1:30" hidden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</row>
    <row r="810" spans="1:30" hidden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</row>
    <row r="811" spans="1:30" hidden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</row>
    <row r="812" spans="1:30" hidden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</row>
    <row r="813" spans="1:30" hidden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</row>
    <row r="814" spans="1:30" hidden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</row>
    <row r="815" spans="1:30" hidden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</row>
    <row r="816" spans="1:30" hidden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</row>
    <row r="817" spans="1:30" hidden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</row>
    <row r="818" spans="1:30" hidden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</row>
    <row r="819" spans="1:30" hidden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</row>
    <row r="820" spans="1:30" hidden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</row>
    <row r="821" spans="1:30" hidden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</row>
    <row r="822" spans="1:30" hidden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</row>
    <row r="823" spans="1:30" hidden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</row>
    <row r="824" spans="1:30" hidden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</row>
    <row r="825" spans="1:30" hidden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</row>
    <row r="826" spans="1:30" hidden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</row>
    <row r="827" spans="1:30" hidden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</row>
    <row r="828" spans="1:30" hidden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</row>
    <row r="829" spans="1:30" hidden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</row>
    <row r="830" spans="1:30" hidden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</row>
    <row r="831" spans="1:30" hidden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</row>
    <row r="832" spans="1:30" hidden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</row>
    <row r="833" spans="1:30" hidden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</row>
    <row r="834" spans="1:30" hidden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</row>
    <row r="835" spans="1:30" hidden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</row>
    <row r="836" spans="1:30" hidden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</row>
    <row r="837" spans="1:30" hidden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</row>
    <row r="838" spans="1:30" hidden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</row>
    <row r="839" spans="1:30" hidden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</row>
    <row r="840" spans="1:30" hidden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</row>
    <row r="841" spans="1:30" hidden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</row>
    <row r="842" spans="1:30" hidden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</row>
    <row r="843" spans="1:30" hidden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</row>
    <row r="844" spans="1:30" hidden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</row>
    <row r="845" spans="1:30" hidden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</row>
    <row r="846" spans="1:30" hidden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</row>
    <row r="847" spans="1:30" hidden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</row>
    <row r="848" spans="1:30" hidden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</row>
    <row r="849" spans="1:30" hidden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</row>
    <row r="850" spans="1:30" hidden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</row>
    <row r="851" spans="1:30" hidden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</row>
    <row r="852" spans="1:30" hidden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</row>
    <row r="853" spans="1:30" hidden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</row>
    <row r="854" spans="1:30" hidden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</row>
    <row r="855" spans="1:30" hidden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</row>
    <row r="856" spans="1:30" hidden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</row>
    <row r="857" spans="1:30" hidden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</row>
    <row r="858" spans="1:30" hidden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</row>
    <row r="859" spans="1:30" hidden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</row>
    <row r="860" spans="1:30" hidden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</row>
    <row r="861" spans="1:30" hidden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</row>
    <row r="862" spans="1:30" hidden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</row>
    <row r="863" spans="1:30" hidden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</row>
    <row r="864" spans="1:30" hidden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</row>
    <row r="865" spans="1:30" hidden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</row>
    <row r="866" spans="1:30" hidden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</row>
    <row r="867" spans="1:30" hidden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</row>
    <row r="868" spans="1:30" hidden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</row>
    <row r="869" spans="1:30" hidden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</row>
    <row r="870" spans="1:30" hidden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</row>
    <row r="871" spans="1:30" hidden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</row>
    <row r="872" spans="1:30" hidden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</row>
    <row r="873" spans="1:30" hidden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</row>
    <row r="874" spans="1:30" hidden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</row>
    <row r="875" spans="1:30" hidden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</row>
    <row r="876" spans="1:30" hidden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</row>
    <row r="877" spans="1:30" hidden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</row>
    <row r="878" spans="1:30" hidden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</row>
    <row r="879" spans="1:30" hidden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</row>
    <row r="880" spans="1:30" hidden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</row>
    <row r="881" spans="1:30" hidden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</row>
    <row r="882" spans="1:30" hidden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</row>
    <row r="883" spans="1:30" hidden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</row>
    <row r="884" spans="1:30" hidden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</row>
    <row r="885" spans="1:30" hidden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</row>
    <row r="886" spans="1:30" hidden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</row>
    <row r="887" spans="1:30" hidden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</row>
    <row r="888" spans="1:30" hidden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</row>
    <row r="889" spans="1:30" hidden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</row>
    <row r="890" spans="1:30" hidden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</row>
    <row r="891" spans="1:30" hidden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</row>
    <row r="892" spans="1:30" hidden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</row>
    <row r="893" spans="1:30" hidden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</row>
    <row r="894" spans="1:30" hidden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</row>
    <row r="895" spans="1:30" hidden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</row>
    <row r="896" spans="1:30" hidden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</row>
    <row r="897" spans="1:30" hidden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</row>
    <row r="898" spans="1:30" hidden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</row>
    <row r="899" spans="1:30" hidden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</row>
    <row r="900" spans="1:30" hidden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</row>
    <row r="901" spans="1:30" hidden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</row>
    <row r="902" spans="1:30" hidden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</row>
    <row r="903" spans="1:30" hidden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</row>
    <row r="904" spans="1:30" hidden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</row>
    <row r="905" spans="1:30" hidden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</row>
    <row r="906" spans="1:30" hidden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</row>
    <row r="907" spans="1:30" hidden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</row>
    <row r="908" spans="1:30" hidden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</row>
    <row r="909" spans="1:30" hidden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</row>
    <row r="910" spans="1:30" hidden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</row>
    <row r="911" spans="1:30" hidden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</row>
    <row r="912" spans="1:30" hidden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</row>
    <row r="913" spans="1:30" hidden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</row>
    <row r="914" spans="1:30" hidden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</row>
    <row r="915" spans="1:30" hidden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</row>
    <row r="916" spans="1:30" hidden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</row>
    <row r="917" spans="1:30" hidden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</row>
    <row r="918" spans="1:30" hidden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</row>
    <row r="919" spans="1:30" hidden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</row>
    <row r="920" spans="1:30" hidden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</row>
    <row r="921" spans="1:30" hidden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</row>
    <row r="922" spans="1:30" hidden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</row>
    <row r="923" spans="1:30" hidden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</row>
    <row r="924" spans="1:30" hidden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</row>
    <row r="925" spans="1:30" hidden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</row>
    <row r="926" spans="1:30" hidden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</row>
    <row r="927" spans="1:30" hidden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</row>
    <row r="928" spans="1:30" hidden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</row>
    <row r="929" spans="1:30" hidden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</row>
    <row r="930" spans="1:30" hidden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</row>
    <row r="931" spans="1:30" hidden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</row>
    <row r="932" spans="1:30" hidden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</row>
    <row r="933" spans="1:30" hidden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</row>
    <row r="934" spans="1:30" hidden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</row>
    <row r="935" spans="1:30" hidden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</row>
    <row r="936" spans="1:30" hidden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</row>
    <row r="937" spans="1:30" hidden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</row>
    <row r="938" spans="1:30" hidden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</row>
    <row r="939" spans="1:30" hidden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</row>
    <row r="940" spans="1:30" hidden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</row>
    <row r="941" spans="1:30" hidden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</row>
    <row r="942" spans="1:30" hidden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</row>
    <row r="943" spans="1:30" hidden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</row>
    <row r="944" spans="1:30" hidden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</row>
    <row r="945" spans="1:30" hidden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</row>
    <row r="946" spans="1:30" hidden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</row>
    <row r="947" spans="1:30" hidden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</row>
    <row r="948" spans="1:30" hidden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</row>
    <row r="949" spans="1:30" hidden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</row>
    <row r="950" spans="1:30" hidden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</row>
    <row r="951" spans="1:30" hidden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</row>
    <row r="952" spans="1:30" hidden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</row>
    <row r="953" spans="1:30" hidden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</row>
    <row r="954" spans="1:30" hidden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</row>
    <row r="955" spans="1:30" hidden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</row>
    <row r="956" spans="1:30" hidden="1"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</row>
    <row r="957" spans="1:30" hidden="1"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</row>
    <row r="958" spans="1:30" hidden="1"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</row>
    <row r="959" spans="1:30" hidden="1"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</row>
    <row r="960" spans="1:30" hidden="1"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</row>
    <row r="961" spans="10:30" hidden="1"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</row>
    <row r="962" spans="10:30" hidden="1"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</row>
    <row r="963" spans="10:30" hidden="1"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</row>
    <row r="964" spans="10:30" hidden="1"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</row>
    <row r="965" spans="10:30" hidden="1"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</row>
    <row r="966" spans="10:30" hidden="1"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</row>
    <row r="967" spans="10:30" hidden="1"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</row>
    <row r="968" spans="10:30" hidden="1"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</row>
    <row r="969" spans="10:30" hidden="1"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</row>
    <row r="970" spans="10:30" hidden="1"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</row>
    <row r="971" spans="10:30" hidden="1"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</row>
    <row r="972" spans="10:30" hidden="1"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</row>
    <row r="973" spans="10:30" hidden="1"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</row>
    <row r="974" spans="10:30" hidden="1"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</row>
    <row r="975" spans="10:30" hidden="1"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</row>
    <row r="976" spans="10:30" hidden="1"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</row>
    <row r="977" spans="10:30" hidden="1"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</row>
    <row r="978" spans="10:30" hidden="1"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</row>
    <row r="979" spans="10:30" hidden="1"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</row>
    <row r="980" spans="10:30" hidden="1"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</row>
    <row r="981" spans="10:30" hidden="1"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</row>
    <row r="982" spans="10:30" hidden="1"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</row>
    <row r="983" spans="10:30" hidden="1"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</row>
    <row r="984" spans="10:30" hidden="1"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</row>
    <row r="985" spans="10:30" hidden="1"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</row>
    <row r="986" spans="10:30" hidden="1"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</row>
    <row r="987" spans="10:30" hidden="1"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</row>
    <row r="988" spans="10:30" hidden="1"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</row>
    <row r="989" spans="10:30" hidden="1"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</row>
    <row r="990" spans="10:30" hidden="1"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</row>
    <row r="991" spans="10:30" hidden="1"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</row>
    <row r="992" spans="10:30" hidden="1"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</row>
    <row r="993" spans="10:30" hidden="1"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</row>
    <row r="994" spans="10:30" hidden="1"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</row>
  </sheetData>
  <autoFilter ref="O3:Y137" xr:uid="{00000000-0009-0000-0000-000000000000}"/>
  <sortState xmlns:xlrd2="http://schemas.microsoft.com/office/spreadsheetml/2017/richdata2" ref="P5:X137">
    <sortCondition ref="Q5:Q137"/>
  </sortState>
  <dataConsolidate/>
  <mergeCells count="11">
    <mergeCell ref="B21:I21"/>
    <mergeCell ref="B31:I31"/>
    <mergeCell ref="B7:I7"/>
    <mergeCell ref="B9:I9"/>
    <mergeCell ref="B22:I22"/>
    <mergeCell ref="B11:I11"/>
    <mergeCell ref="C1:I1"/>
    <mergeCell ref="C2:I2"/>
    <mergeCell ref="C3:I3"/>
    <mergeCell ref="C4:I4"/>
    <mergeCell ref="C5:I5"/>
  </mergeCells>
  <phoneticPr fontId="23" type="noConversion"/>
  <dataValidations disablePrompts="1" count="1">
    <dataValidation type="list" allowBlank="1" showInputMessage="1" showErrorMessage="1" prompt="Molimo odabrati proračunskog korisnika iz padajućeg izbornika!" sqref="C1:I1" xr:uid="{00000000-0002-0000-0000-000000000000}">
      <formula1>$P$4:$P$137</formula1>
    </dataValidation>
  </dataValidations>
  <hyperlinks>
    <hyperlink ref="C5" r:id="rId1" xr:uid="{F413AFC7-C1E5-4B69-88B5-FC1E02F7FDC1}"/>
  </hyperlinks>
  <pageMargins left="0.70866141732283472" right="0.70866141732283472" top="0.15748031496062992" bottom="0.15748031496062992" header="0.31496062992125984" footer="0.31496062992125984"/>
  <pageSetup paperSize="9" scale="7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511"/>
  <sheetViews>
    <sheetView showGridLines="0" view="pageBreakPreview" topLeftCell="C1" zoomScale="80" zoomScaleNormal="90" zoomScaleSheetLayoutView="80" workbookViewId="0">
      <pane ySplit="2" topLeftCell="A3" activePane="bottomLeft" state="frozen"/>
      <selection activeCell="K39" sqref="K3:K39"/>
      <selection pane="bottomLeft" activeCell="L32" sqref="L32"/>
    </sheetView>
  </sheetViews>
  <sheetFormatPr defaultColWidth="0" defaultRowHeight="15" zeroHeight="1"/>
  <cols>
    <col min="1" max="1" width="8.28515625" customWidth="1"/>
    <col min="2" max="2" width="20.28515625" customWidth="1"/>
    <col min="3" max="3" width="11.5703125" customWidth="1"/>
    <col min="4" max="4" width="33" customWidth="1"/>
    <col min="5" max="5" width="11.28515625" customWidth="1"/>
    <col min="6" max="6" width="39.28515625" customWidth="1"/>
    <col min="7" max="7" width="12.5703125" customWidth="1"/>
    <col min="8" max="8" width="36.7109375" customWidth="1"/>
    <col min="9" max="9" width="8.5703125" customWidth="1"/>
    <col min="10" max="10" width="16.42578125" style="2" customWidth="1"/>
    <col min="11" max="12" width="14.28515625" style="2" customWidth="1"/>
    <col min="13" max="13" width="15.7109375" style="2" customWidth="1"/>
    <col min="14" max="14" width="15.140625" style="2" customWidth="1"/>
    <col min="15" max="15" width="26.7109375" style="135" customWidth="1"/>
    <col min="16" max="16" width="13.7109375" hidden="1" customWidth="1"/>
    <col min="17" max="22" width="9.140625" hidden="1" customWidth="1"/>
    <col min="23" max="23" width="46.5703125" hidden="1" customWidth="1"/>
    <col min="24" max="25" width="9.140625" hidden="1" customWidth="1"/>
    <col min="26" max="26" width="58.85546875" hidden="1" customWidth="1"/>
    <col min="27" max="27" width="8.140625" hidden="1" customWidth="1"/>
    <col min="28" max="28" width="8.140625" style="75" hidden="1" customWidth="1"/>
    <col min="29" max="16384" width="8.140625" hidden="1"/>
  </cols>
  <sheetData>
    <row r="1" spans="1:36" ht="35.25" customHeight="1">
      <c r="A1" s="209" t="s">
        <v>2159</v>
      </c>
      <c r="B1" s="209"/>
      <c r="C1" s="209"/>
      <c r="D1" s="209"/>
      <c r="E1" s="48" t="str">
        <f>IF(OR('OPĆI DIO'!C1="odaberite -",'OPĆI DIO'!C1=""),"Molimo odaberite proračunskog korisnika na radnom listu Opći podaci!","")</f>
        <v/>
      </c>
      <c r="H1" s="128"/>
      <c r="N1" s="78" t="s">
        <v>2157</v>
      </c>
    </row>
    <row r="2" spans="1:36" ht="36" customHeight="1">
      <c r="A2" s="8" t="s">
        <v>34</v>
      </c>
      <c r="B2" s="8" t="s">
        <v>35</v>
      </c>
      <c r="C2" s="12" t="s">
        <v>624</v>
      </c>
      <c r="D2" s="8" t="s">
        <v>37</v>
      </c>
      <c r="E2" s="12" t="s">
        <v>622</v>
      </c>
      <c r="F2" s="8" t="s">
        <v>623</v>
      </c>
      <c r="G2" s="12" t="s">
        <v>625</v>
      </c>
      <c r="H2" s="8" t="s">
        <v>39</v>
      </c>
      <c r="I2" s="8" t="s">
        <v>2109</v>
      </c>
      <c r="J2" s="50" t="s">
        <v>2791</v>
      </c>
      <c r="K2" s="142" t="s">
        <v>4938</v>
      </c>
      <c r="L2" s="142" t="s">
        <v>4940</v>
      </c>
      <c r="M2" s="50" t="s">
        <v>2792</v>
      </c>
      <c r="N2" s="50" t="s">
        <v>2793</v>
      </c>
      <c r="O2" s="133" t="s">
        <v>2085</v>
      </c>
      <c r="P2" s="73" t="s">
        <v>2780</v>
      </c>
      <c r="Q2" s="9" t="s">
        <v>602</v>
      </c>
      <c r="R2" s="9" t="s">
        <v>603</v>
      </c>
      <c r="S2" s="72" t="s">
        <v>2082</v>
      </c>
      <c r="T2" s="72" t="s">
        <v>2782</v>
      </c>
      <c r="U2" s="9" t="s">
        <v>2781</v>
      </c>
    </row>
    <row r="3" spans="1:36">
      <c r="A3" s="10" t="str">
        <f>IF(C3="","",VLOOKUP('OPĆI DIO'!$C$1,'OPĆI DIO'!$P$4:$Y$137,10,FALSE))</f>
        <v>08006</v>
      </c>
      <c r="B3" s="10" t="str">
        <f>IF(C3="","",VLOOKUP('OPĆI DIO'!$C$1,'OPĆI DIO'!$P$4:$Y$137,9,FALSE))</f>
        <v>Sveučilišta i veleučilišta u Republici Hrvatskoj</v>
      </c>
      <c r="C3" s="15">
        <v>11</v>
      </c>
      <c r="D3" s="10" t="str">
        <f t="shared" ref="D3:D67" si="0">IFERROR(VLOOKUP(C3,$V$6:$W$22,2,FALSE),"")</f>
        <v>Opći prihodi i primici</v>
      </c>
      <c r="E3" s="15">
        <v>3111</v>
      </c>
      <c r="F3" s="10" t="str">
        <f>IFERROR(VLOOKUP(E3,$Y$5:$AA$128,2,FALSE),"")</f>
        <v>Plaće za redovan rad</v>
      </c>
      <c r="G3" s="46" t="s">
        <v>68</v>
      </c>
      <c r="H3" s="10" t="str">
        <f t="shared" ref="H3:H66" si="1">IFERROR(VLOOKUP(G3,$AE$6:$AF$352,2,FALSE),"")</f>
        <v>REDOVNA DJELATNOST VELEUČILIŠTA I VISOKIH ŠKOLA</v>
      </c>
      <c r="I3" s="10" t="str">
        <f t="shared" ref="I3:I35" si="2">IFERROR(VLOOKUP(G3,$AE$6:$AI$352,3,FALSE),"")</f>
        <v>0942</v>
      </c>
      <c r="J3" s="45">
        <v>1381797</v>
      </c>
      <c r="K3" s="45">
        <v>1381797</v>
      </c>
      <c r="L3" s="45">
        <v>1381797</v>
      </c>
      <c r="M3" s="45">
        <v>1385229</v>
      </c>
      <c r="N3" s="45">
        <v>1393703</v>
      </c>
      <c r="O3" s="134"/>
      <c r="P3" t="str">
        <f>IF(C3="","",'OPĆI DIO'!$C$1)</f>
        <v>38438 VELEUČILIŠTE MARKO MARULIĆ U KNINU</v>
      </c>
      <c r="Q3" t="str">
        <f t="shared" ref="Q3:Q34" si="3">LEFT(E3,3)</f>
        <v>311</v>
      </c>
      <c r="R3" t="str">
        <f t="shared" ref="R3:R34" si="4">LEFT(E3,2)</f>
        <v>31</v>
      </c>
      <c r="S3" t="str">
        <f t="shared" ref="S3:S34" si="5">LEFT(C3,3)</f>
        <v>11</v>
      </c>
      <c r="T3" t="str">
        <f t="shared" ref="T3:T34" si="6">IF(U3="5",0,MID(I3,2,2))</f>
        <v>94</v>
      </c>
      <c r="U3" t="str">
        <f t="shared" ref="U3:U34" si="7">LEFT(E3,1)</f>
        <v>3</v>
      </c>
    </row>
    <row r="4" spans="1:36">
      <c r="A4" s="10" t="str">
        <f>IF(C4="","",VLOOKUP('OPĆI DIO'!$C$1,'OPĆI DIO'!$P$4:$Y$137,10,FALSE))</f>
        <v>08006</v>
      </c>
      <c r="B4" s="10" t="str">
        <f>IF(C4="","",VLOOKUP('OPĆI DIO'!$C$1,'OPĆI DIO'!$P$4:$Y$137,9,FALSE))</f>
        <v>Sveučilišta i veleučilišta u Republici Hrvatskoj</v>
      </c>
      <c r="C4" s="15">
        <v>11</v>
      </c>
      <c r="D4" s="10" t="str">
        <f t="shared" si="0"/>
        <v>Opći prihodi i primici</v>
      </c>
      <c r="E4" s="15">
        <v>3121</v>
      </c>
      <c r="F4" s="10" t="s">
        <v>46</v>
      </c>
      <c r="G4" s="46" t="s">
        <v>68</v>
      </c>
      <c r="H4" s="10" t="str">
        <f t="shared" si="1"/>
        <v>REDOVNA DJELATNOST VELEUČILIŠTA I VISOKIH ŠKOLA</v>
      </c>
      <c r="I4" s="10" t="str">
        <f t="shared" si="2"/>
        <v>0942</v>
      </c>
      <c r="J4" s="45">
        <v>60000</v>
      </c>
      <c r="K4" s="45">
        <v>60000</v>
      </c>
      <c r="L4" s="45">
        <v>60000</v>
      </c>
      <c r="M4" s="45">
        <v>60000</v>
      </c>
      <c r="N4" s="45">
        <v>60000</v>
      </c>
      <c r="O4" s="134"/>
      <c r="P4" t="str">
        <f>IF(C4="","",'OPĆI DIO'!$C$1)</f>
        <v>38438 VELEUČILIŠTE MARKO MARULIĆ U KNINU</v>
      </c>
      <c r="Q4" t="str">
        <f t="shared" si="3"/>
        <v>312</v>
      </c>
      <c r="R4" t="str">
        <f t="shared" si="4"/>
        <v>31</v>
      </c>
      <c r="S4" t="str">
        <f t="shared" si="5"/>
        <v>11</v>
      </c>
      <c r="T4" t="str">
        <f t="shared" si="6"/>
        <v>94</v>
      </c>
      <c r="U4" t="str">
        <f t="shared" si="7"/>
        <v>3</v>
      </c>
      <c r="Y4" s="11"/>
      <c r="Z4" s="11"/>
    </row>
    <row r="5" spans="1:36">
      <c r="A5" s="10" t="str">
        <f>IF(C5="","",VLOOKUP('OPĆI DIO'!$C$1,'OPĆI DIO'!$P$4:$Y$137,10,FALSE))</f>
        <v>08006</v>
      </c>
      <c r="B5" s="10" t="str">
        <f>IF(C5="","",VLOOKUP('OPĆI DIO'!$C$1,'OPĆI DIO'!$P$4:$Y$137,9,FALSE))</f>
        <v>Sveučilišta i veleučilišta u Republici Hrvatskoj</v>
      </c>
      <c r="C5" s="15">
        <v>11</v>
      </c>
      <c r="D5" s="10" t="str">
        <f t="shared" si="0"/>
        <v>Opći prihodi i primici</v>
      </c>
      <c r="E5" s="15">
        <v>3132</v>
      </c>
      <c r="F5" s="10" t="str">
        <f t="shared" ref="F5:F68" si="8">IFERROR(VLOOKUP(E5,$Y$5:$AA$128,2,FALSE),"")</f>
        <v>Doprinosi za obvezno zdravstveno osiguranje</v>
      </c>
      <c r="G5" s="46" t="s">
        <v>68</v>
      </c>
      <c r="H5" s="10" t="str">
        <f t="shared" si="1"/>
        <v>REDOVNA DJELATNOST VELEUČILIŠTA I VISOKIH ŠKOLA</v>
      </c>
      <c r="I5" s="10" t="str">
        <f t="shared" si="2"/>
        <v>0942</v>
      </c>
      <c r="J5" s="45">
        <v>225000</v>
      </c>
      <c r="K5" s="45">
        <v>225000</v>
      </c>
      <c r="L5" s="45">
        <v>225000</v>
      </c>
      <c r="M5" s="45">
        <v>230000</v>
      </c>
      <c r="N5" s="45">
        <v>230000</v>
      </c>
      <c r="O5" s="134"/>
      <c r="P5" t="str">
        <f>IF(C5="","",'OPĆI DIO'!$C$1)</f>
        <v>38438 VELEUČILIŠTE MARKO MARULIĆ U KNINU</v>
      </c>
      <c r="Q5" t="str">
        <f t="shared" si="3"/>
        <v>313</v>
      </c>
      <c r="R5" t="str">
        <f t="shared" si="4"/>
        <v>31</v>
      </c>
      <c r="S5" t="str">
        <f t="shared" si="5"/>
        <v>11</v>
      </c>
      <c r="T5" t="str">
        <f t="shared" si="6"/>
        <v>94</v>
      </c>
      <c r="U5" t="str">
        <f t="shared" si="7"/>
        <v>3</v>
      </c>
      <c r="V5" t="s">
        <v>36</v>
      </c>
      <c r="W5" t="s">
        <v>37</v>
      </c>
      <c r="Y5">
        <v>3111</v>
      </c>
      <c r="Z5" t="s">
        <v>43</v>
      </c>
      <c r="AB5" s="75" t="str">
        <f>LEFT(Y5,2)</f>
        <v>31</v>
      </c>
      <c r="AC5" t="str">
        <f>LEFT(Y5,3)</f>
        <v>311</v>
      </c>
      <c r="AE5" t="s">
        <v>38</v>
      </c>
      <c r="AF5" t="s">
        <v>39</v>
      </c>
    </row>
    <row r="6" spans="1:36">
      <c r="A6" s="10" t="str">
        <f>IF(C6="","",VLOOKUP('OPĆI DIO'!$C$1,'OPĆI DIO'!$P$4:$Y$137,10,FALSE))</f>
        <v>08006</v>
      </c>
      <c r="B6" s="10" t="str">
        <f>IF(C6="","",VLOOKUP('OPĆI DIO'!$C$1,'OPĆI DIO'!$P$4:$Y$137,9,FALSE))</f>
        <v>Sveučilišta i veleučilišta u Republici Hrvatskoj</v>
      </c>
      <c r="C6" s="15">
        <v>11</v>
      </c>
      <c r="D6" s="10" t="str">
        <f t="shared" si="0"/>
        <v>Opći prihodi i primici</v>
      </c>
      <c r="E6" s="15">
        <v>3212</v>
      </c>
      <c r="F6" s="10" t="str">
        <f t="shared" si="8"/>
        <v>Naknade za prijevoz, za rad na terenu i odvojeni život</v>
      </c>
      <c r="G6" s="46" t="s">
        <v>68</v>
      </c>
      <c r="H6" s="10" t="str">
        <f t="shared" si="1"/>
        <v>REDOVNA DJELATNOST VELEUČILIŠTA I VISOKIH ŠKOLA</v>
      </c>
      <c r="I6" s="10" t="str">
        <f t="shared" si="2"/>
        <v>0942</v>
      </c>
      <c r="J6" s="45">
        <v>60000</v>
      </c>
      <c r="K6" s="45">
        <v>60000</v>
      </c>
      <c r="L6" s="45">
        <v>60000</v>
      </c>
      <c r="M6" s="45">
        <v>60000</v>
      </c>
      <c r="N6" s="45">
        <v>60000</v>
      </c>
      <c r="O6" s="134"/>
      <c r="P6" t="str">
        <f>IF(C6="","",'OPĆI DIO'!$C$1)</f>
        <v>38438 VELEUČILIŠTE MARKO MARULIĆ U KNINU</v>
      </c>
      <c r="Q6" t="str">
        <f t="shared" si="3"/>
        <v>321</v>
      </c>
      <c r="R6" t="str">
        <f t="shared" si="4"/>
        <v>32</v>
      </c>
      <c r="S6" t="str">
        <f t="shared" si="5"/>
        <v>11</v>
      </c>
      <c r="T6" t="str">
        <f t="shared" si="6"/>
        <v>94</v>
      </c>
      <c r="U6" t="str">
        <f t="shared" si="7"/>
        <v>3</v>
      </c>
      <c r="V6">
        <v>11</v>
      </c>
      <c r="W6" t="s">
        <v>42</v>
      </c>
      <c r="Y6">
        <v>3112</v>
      </c>
      <c r="Z6" t="s">
        <v>142</v>
      </c>
      <c r="AB6" s="75" t="str">
        <f>LEFT(Y6,2)</f>
        <v>31</v>
      </c>
      <c r="AC6" t="str">
        <f>LEFT(Y6,3)</f>
        <v>311</v>
      </c>
      <c r="AE6" t="s">
        <v>927</v>
      </c>
      <c r="AF6" t="s">
        <v>927</v>
      </c>
      <c r="AG6" t="s">
        <v>927</v>
      </c>
      <c r="AH6" t="s">
        <v>927</v>
      </c>
      <c r="AI6" t="s">
        <v>927</v>
      </c>
      <c r="AJ6" t="s">
        <v>927</v>
      </c>
    </row>
    <row r="7" spans="1:36">
      <c r="A7" s="10" t="str">
        <f>IF(C7="","",VLOOKUP('OPĆI DIO'!$C$1,'OPĆI DIO'!$P$4:$Y$137,10,FALSE))</f>
        <v>08006</v>
      </c>
      <c r="B7" s="10" t="str">
        <f>IF(C7="","",VLOOKUP('OPĆI DIO'!$C$1,'OPĆI DIO'!$P$4:$Y$137,9,FALSE))</f>
        <v>Sveučilišta i veleučilišta u Republici Hrvatskoj</v>
      </c>
      <c r="C7" s="15">
        <v>11</v>
      </c>
      <c r="D7" s="10" t="str">
        <f t="shared" si="0"/>
        <v>Opći prihodi i primici</v>
      </c>
      <c r="E7" s="15">
        <v>3295</v>
      </c>
      <c r="F7" s="10" t="str">
        <f t="shared" si="8"/>
        <v>Pristojbe i naknade</v>
      </c>
      <c r="G7" s="46" t="s">
        <v>68</v>
      </c>
      <c r="H7" s="10" t="str">
        <f t="shared" si="1"/>
        <v>REDOVNA DJELATNOST VELEUČILIŠTA I VISOKIH ŠKOLA</v>
      </c>
      <c r="I7" s="10" t="str">
        <f t="shared" si="2"/>
        <v>0942</v>
      </c>
      <c r="J7" s="45">
        <v>2500</v>
      </c>
      <c r="K7" s="45">
        <v>2500</v>
      </c>
      <c r="L7" s="45">
        <v>2500</v>
      </c>
      <c r="M7" s="45">
        <v>2500</v>
      </c>
      <c r="N7" s="45">
        <v>2500</v>
      </c>
      <c r="O7" s="134"/>
      <c r="P7" t="str">
        <f>IF(C7="","",'OPĆI DIO'!$C$1)</f>
        <v>38438 VELEUČILIŠTE MARKO MARULIĆ U KNINU</v>
      </c>
      <c r="Q7" t="str">
        <f t="shared" si="3"/>
        <v>329</v>
      </c>
      <c r="R7" t="str">
        <f t="shared" si="4"/>
        <v>32</v>
      </c>
      <c r="S7" t="str">
        <f t="shared" si="5"/>
        <v>11</v>
      </c>
      <c r="T7" t="str">
        <f t="shared" si="6"/>
        <v>94</v>
      </c>
      <c r="U7" t="str">
        <f t="shared" si="7"/>
        <v>3</v>
      </c>
      <c r="V7">
        <v>12</v>
      </c>
      <c r="W7" t="s">
        <v>223</v>
      </c>
      <c r="Y7">
        <v>3113</v>
      </c>
      <c r="Z7" t="s">
        <v>121</v>
      </c>
      <c r="AB7" s="75" t="str">
        <f>LEFT(Y7,2)</f>
        <v>31</v>
      </c>
      <c r="AC7" t="str">
        <f>LEFT(Y7,3)</f>
        <v>311</v>
      </c>
      <c r="AE7" t="s">
        <v>1209</v>
      </c>
      <c r="AF7" t="s">
        <v>1210</v>
      </c>
      <c r="AG7" t="s">
        <v>2114</v>
      </c>
      <c r="AH7" t="s">
        <v>2115</v>
      </c>
      <c r="AI7" t="s">
        <v>2136</v>
      </c>
      <c r="AJ7" t="s">
        <v>2143</v>
      </c>
    </row>
    <row r="8" spans="1:36">
      <c r="A8" s="10" t="str">
        <f>IF(C8="","",VLOOKUP('OPĆI DIO'!$C$1,'OPĆI DIO'!$P$4:$Y$137,10,FALSE))</f>
        <v>08006</v>
      </c>
      <c r="B8" s="10" t="str">
        <f>IF(C8="","",VLOOKUP('OPĆI DIO'!$C$1,'OPĆI DIO'!$P$4:$Y$137,9,FALSE))</f>
        <v>Sveučilišta i veleučilišta u Republici Hrvatskoj</v>
      </c>
      <c r="C8" s="15">
        <v>11</v>
      </c>
      <c r="D8" s="10" t="str">
        <f t="shared" si="0"/>
        <v>Opći prihodi i primici</v>
      </c>
      <c r="E8" s="15">
        <v>3299</v>
      </c>
      <c r="F8" s="10" t="str">
        <f t="shared" si="8"/>
        <v>Ostali nespomenuti rashodi poslovanja</v>
      </c>
      <c r="G8" s="46" t="s">
        <v>68</v>
      </c>
      <c r="H8" s="10" t="str">
        <f t="shared" si="1"/>
        <v>REDOVNA DJELATNOST VELEUČILIŠTA I VISOKIH ŠKOLA</v>
      </c>
      <c r="I8" s="10" t="str">
        <f t="shared" si="2"/>
        <v>0942</v>
      </c>
      <c r="J8" s="45">
        <v>2500</v>
      </c>
      <c r="K8" s="45">
        <v>2500</v>
      </c>
      <c r="L8" s="45">
        <v>2500</v>
      </c>
      <c r="M8" s="45">
        <v>2500</v>
      </c>
      <c r="N8" s="45">
        <v>2500</v>
      </c>
      <c r="O8" s="134"/>
      <c r="P8" t="str">
        <f>IF(C8="","",'OPĆI DIO'!$C$1)</f>
        <v>38438 VELEUČILIŠTE MARKO MARULIĆ U KNINU</v>
      </c>
      <c r="Q8" t="str">
        <f t="shared" si="3"/>
        <v>329</v>
      </c>
      <c r="R8" t="str">
        <f t="shared" si="4"/>
        <v>32</v>
      </c>
      <c r="S8" t="str">
        <f t="shared" si="5"/>
        <v>11</v>
      </c>
      <c r="T8" t="str">
        <f t="shared" si="6"/>
        <v>94</v>
      </c>
      <c r="U8" t="str">
        <f t="shared" si="7"/>
        <v>3</v>
      </c>
      <c r="V8">
        <v>31</v>
      </c>
      <c r="W8" t="s">
        <v>87</v>
      </c>
      <c r="Y8">
        <v>3114</v>
      </c>
      <c r="Z8" t="s">
        <v>143</v>
      </c>
      <c r="AB8" s="75" t="str">
        <f>LEFT(Y8,2)</f>
        <v>31</v>
      </c>
      <c r="AC8" t="str">
        <f>LEFT(Y8,3)</f>
        <v>311</v>
      </c>
      <c r="AE8" t="s">
        <v>2797</v>
      </c>
      <c r="AF8" t="s">
        <v>2798</v>
      </c>
      <c r="AG8" t="s">
        <v>2799</v>
      </c>
      <c r="AH8" t="s">
        <v>2155</v>
      </c>
      <c r="AI8" t="s">
        <v>2138</v>
      </c>
      <c r="AJ8" t="s">
        <v>2139</v>
      </c>
    </row>
    <row r="9" spans="1:36" s="75" customFormat="1">
      <c r="A9" s="144" t="str">
        <f>IF(C9="","",VLOOKUP('OPĆI DIO'!$C$1,'OPĆI DIO'!$P$4:$Y$137,10,FALSE))</f>
        <v>08006</v>
      </c>
      <c r="B9" s="144" t="str">
        <f>IF(C9="","",VLOOKUP('OPĆI DIO'!$C$1,'OPĆI DIO'!$P$4:$Y$137,9,FALSE))</f>
        <v>Sveučilišta i veleučilišta u Republici Hrvatskoj</v>
      </c>
      <c r="C9" s="145">
        <v>11</v>
      </c>
      <c r="D9" s="144" t="str">
        <f t="shared" si="0"/>
        <v>Opći prihodi i primici</v>
      </c>
      <c r="E9" s="145">
        <v>3223</v>
      </c>
      <c r="F9" s="144" t="str">
        <f t="shared" si="8"/>
        <v>Energija</v>
      </c>
      <c r="G9" s="146" t="s">
        <v>638</v>
      </c>
      <c r="H9" s="144" t="str">
        <f t="shared" si="1"/>
        <v>PROGRAMSKO FINANCIRANJE JAVNIH VISOKIH UČILIŠTA</v>
      </c>
      <c r="I9" s="144" t="str">
        <f t="shared" si="2"/>
        <v>0942</v>
      </c>
      <c r="J9" s="143">
        <v>52752</v>
      </c>
      <c r="K9" s="143">
        <v>54100</v>
      </c>
      <c r="L9" s="186">
        <v>55288</v>
      </c>
      <c r="M9" s="45">
        <v>57311</v>
      </c>
      <c r="N9" s="45">
        <v>57334</v>
      </c>
      <c r="O9" s="147"/>
      <c r="P9" s="75" t="str">
        <f>IF(C9="","",'OPĆI DIO'!$C$1)</f>
        <v>38438 VELEUČILIŠTE MARKO MARULIĆ U KNINU</v>
      </c>
      <c r="Q9" s="75" t="str">
        <f t="shared" si="3"/>
        <v>322</v>
      </c>
      <c r="R9" s="75" t="str">
        <f t="shared" si="4"/>
        <v>32</v>
      </c>
      <c r="S9" s="75" t="str">
        <f t="shared" si="5"/>
        <v>11</v>
      </c>
      <c r="T9" s="75" t="str">
        <f t="shared" si="6"/>
        <v>94</v>
      </c>
      <c r="U9" s="75" t="str">
        <f t="shared" si="7"/>
        <v>3</v>
      </c>
      <c r="V9" s="75">
        <v>43</v>
      </c>
      <c r="W9" s="75" t="s">
        <v>92</v>
      </c>
      <c r="Y9" s="75">
        <v>3132</v>
      </c>
      <c r="Z9" s="75" t="s">
        <v>47</v>
      </c>
      <c r="AB9" s="75" t="str">
        <f t="shared" ref="AB9:AB40" si="9">LEFT(Y9,2)</f>
        <v>31</v>
      </c>
      <c r="AC9" s="75" t="str">
        <f t="shared" ref="AC9:AC40" si="10">LEFT(Y9,3)</f>
        <v>313</v>
      </c>
      <c r="AE9" s="75" t="s">
        <v>1054</v>
      </c>
      <c r="AF9" s="75" t="s">
        <v>1055</v>
      </c>
      <c r="AG9" s="75" t="s">
        <v>2114</v>
      </c>
      <c r="AH9" s="75" t="s">
        <v>2115</v>
      </c>
      <c r="AI9" s="75" t="s">
        <v>2136</v>
      </c>
      <c r="AJ9" s="75" t="s">
        <v>2146</v>
      </c>
    </row>
    <row r="10" spans="1:36">
      <c r="A10" s="10" t="str">
        <f>IF(C10="","",VLOOKUP('OPĆI DIO'!$C$1,'OPĆI DIO'!$P$4:$Y$137,10,FALSE))</f>
        <v>08006</v>
      </c>
      <c r="B10" s="10" t="str">
        <f>IF(C10="","",VLOOKUP('OPĆI DIO'!$C$1,'OPĆI DIO'!$P$4:$Y$137,9,FALSE))</f>
        <v>Sveučilišta i veleučilišta u Republici Hrvatskoj</v>
      </c>
      <c r="C10" s="15">
        <v>11</v>
      </c>
      <c r="D10" s="10" t="str">
        <f t="shared" si="0"/>
        <v>Opći prihodi i primici</v>
      </c>
      <c r="E10" s="15">
        <v>3237</v>
      </c>
      <c r="F10" s="10" t="str">
        <f t="shared" si="8"/>
        <v>Intelektualne i osobne usluge</v>
      </c>
      <c r="G10" s="46" t="s">
        <v>638</v>
      </c>
      <c r="H10" s="10" t="str">
        <f t="shared" si="1"/>
        <v>PROGRAMSKO FINANCIRANJE JAVNIH VISOKIH UČILIŠTA</v>
      </c>
      <c r="I10" s="10" t="str">
        <f t="shared" si="2"/>
        <v>0942</v>
      </c>
      <c r="J10" s="45">
        <v>70000</v>
      </c>
      <c r="K10" s="45">
        <v>70000</v>
      </c>
      <c r="L10" s="45">
        <v>70000</v>
      </c>
      <c r="M10" s="45">
        <v>70000</v>
      </c>
      <c r="N10" s="45">
        <v>70000</v>
      </c>
      <c r="O10" s="134"/>
      <c r="P10" t="str">
        <f>IF(C10="","",'OPĆI DIO'!$C$1)</f>
        <v>38438 VELEUČILIŠTE MARKO MARULIĆ U KNINU</v>
      </c>
      <c r="Q10" t="str">
        <f t="shared" si="3"/>
        <v>323</v>
      </c>
      <c r="R10" t="str">
        <f t="shared" si="4"/>
        <v>32</v>
      </c>
      <c r="S10" t="str">
        <f t="shared" si="5"/>
        <v>11</v>
      </c>
      <c r="T10" t="str">
        <f t="shared" si="6"/>
        <v>94</v>
      </c>
      <c r="U10" t="str">
        <f t="shared" si="7"/>
        <v>3</v>
      </c>
      <c r="V10">
        <v>51</v>
      </c>
      <c r="W10" t="s">
        <v>82</v>
      </c>
      <c r="Y10">
        <v>3211</v>
      </c>
      <c r="Z10" t="s">
        <v>74</v>
      </c>
      <c r="AB10" s="75" t="str">
        <f t="shared" si="9"/>
        <v>32</v>
      </c>
      <c r="AC10" t="str">
        <f t="shared" si="10"/>
        <v>321</v>
      </c>
      <c r="AE10" t="s">
        <v>1054</v>
      </c>
      <c r="AF10" t="s">
        <v>1055</v>
      </c>
      <c r="AG10" t="s">
        <v>2116</v>
      </c>
      <c r="AH10" t="s">
        <v>2117</v>
      </c>
      <c r="AI10" t="s">
        <v>2136</v>
      </c>
      <c r="AJ10" t="s">
        <v>2145</v>
      </c>
    </row>
    <row r="11" spans="1:36">
      <c r="A11" s="10" t="str">
        <f>IF(C11="","",VLOOKUP('OPĆI DIO'!$C$1,'OPĆI DIO'!$P$4:$Y$137,10,FALSE))</f>
        <v>08006</v>
      </c>
      <c r="B11" s="10" t="str">
        <f>IF(C11="","",VLOOKUP('OPĆI DIO'!$C$1,'OPĆI DIO'!$P$4:$Y$137,9,FALSE))</f>
        <v>Sveučilišta i veleučilišta u Republici Hrvatskoj</v>
      </c>
      <c r="C11" s="15">
        <v>11</v>
      </c>
      <c r="D11" s="10" t="str">
        <f t="shared" si="0"/>
        <v>Opći prihodi i primici</v>
      </c>
      <c r="E11" s="15">
        <v>3234</v>
      </c>
      <c r="F11" s="10" t="str">
        <f t="shared" si="8"/>
        <v>Komunalne usluge</v>
      </c>
      <c r="G11" s="46" t="s">
        <v>638</v>
      </c>
      <c r="H11" s="10" t="str">
        <f t="shared" si="1"/>
        <v>PROGRAMSKO FINANCIRANJE JAVNIH VISOKIH UČILIŠTA</v>
      </c>
      <c r="I11" s="10" t="str">
        <f t="shared" si="2"/>
        <v>0942</v>
      </c>
      <c r="J11" s="45">
        <v>20000</v>
      </c>
      <c r="K11" s="45">
        <v>20000</v>
      </c>
      <c r="L11" s="45">
        <v>20000</v>
      </c>
      <c r="M11" s="45">
        <v>20000</v>
      </c>
      <c r="N11" s="45">
        <v>20000</v>
      </c>
      <c r="O11" s="134"/>
      <c r="P11" t="str">
        <f>IF(C11="","",'OPĆI DIO'!$C$1)</f>
        <v>38438 VELEUČILIŠTE MARKO MARULIĆ U KNINU</v>
      </c>
      <c r="Q11" t="str">
        <f t="shared" si="3"/>
        <v>323</v>
      </c>
      <c r="R11" t="str">
        <f t="shared" si="4"/>
        <v>32</v>
      </c>
      <c r="S11" t="str">
        <f t="shared" si="5"/>
        <v>11</v>
      </c>
      <c r="T11" t="str">
        <f t="shared" si="6"/>
        <v>94</v>
      </c>
      <c r="U11" t="str">
        <f t="shared" si="7"/>
        <v>3</v>
      </c>
      <c r="V11">
        <v>52</v>
      </c>
      <c r="W11" t="s">
        <v>105</v>
      </c>
      <c r="Y11">
        <v>3212</v>
      </c>
      <c r="Z11" t="s">
        <v>48</v>
      </c>
      <c r="AB11" s="75" t="str">
        <f t="shared" si="9"/>
        <v>32</v>
      </c>
      <c r="AC11" t="str">
        <f t="shared" si="10"/>
        <v>321</v>
      </c>
      <c r="AE11" t="s">
        <v>1056</v>
      </c>
      <c r="AF11" t="s">
        <v>1057</v>
      </c>
      <c r="AG11" t="s">
        <v>2114</v>
      </c>
      <c r="AH11" t="s">
        <v>2115</v>
      </c>
      <c r="AI11" t="s">
        <v>2136</v>
      </c>
      <c r="AJ11" t="s">
        <v>2146</v>
      </c>
    </row>
    <row r="12" spans="1:36">
      <c r="A12" s="10" t="str">
        <f>IF(C12="","",VLOOKUP('OPĆI DIO'!$C$1,'OPĆI DIO'!$P$4:$Y$137,10,FALSE))</f>
        <v>08006</v>
      </c>
      <c r="B12" s="10" t="str">
        <f>IF(C12="","",VLOOKUP('OPĆI DIO'!$C$1,'OPĆI DIO'!$P$4:$Y$137,9,FALSE))</f>
        <v>Sveučilišta i veleučilišta u Republici Hrvatskoj</v>
      </c>
      <c r="C12" s="15">
        <v>43</v>
      </c>
      <c r="D12" s="10" t="str">
        <f t="shared" si="0"/>
        <v>Ostali prihodi za posebne namjene</v>
      </c>
      <c r="E12" s="15">
        <v>3111</v>
      </c>
      <c r="F12" s="10" t="str">
        <f t="shared" si="8"/>
        <v>Plaće za redovan rad</v>
      </c>
      <c r="G12" s="46" t="s">
        <v>183</v>
      </c>
      <c r="H12" s="10" t="str">
        <f t="shared" si="1"/>
        <v>REDOVNA DJELATNOST VELEUČILIŠTA I VISOKIH ŠKOLA (IZ EVIDENCIJSKIH PRIHODA)</v>
      </c>
      <c r="I12" s="10" t="str">
        <f t="shared" si="2"/>
        <v>0942</v>
      </c>
      <c r="J12" s="45">
        <v>6000</v>
      </c>
      <c r="K12" s="45">
        <v>6000</v>
      </c>
      <c r="L12" s="45">
        <v>6000</v>
      </c>
      <c r="M12" s="45">
        <v>6000</v>
      </c>
      <c r="N12" s="45">
        <v>6000</v>
      </c>
      <c r="O12" s="134"/>
      <c r="P12" t="str">
        <f>IF(C12="","",'OPĆI DIO'!$C$1)</f>
        <v>38438 VELEUČILIŠTE MARKO MARULIĆ U KNINU</v>
      </c>
      <c r="Q12" t="str">
        <f t="shared" si="3"/>
        <v>311</v>
      </c>
      <c r="R12" t="str">
        <f t="shared" si="4"/>
        <v>31</v>
      </c>
      <c r="S12" t="str">
        <f t="shared" si="5"/>
        <v>43</v>
      </c>
      <c r="T12" t="str">
        <f t="shared" si="6"/>
        <v>94</v>
      </c>
      <c r="U12" t="str">
        <f t="shared" si="7"/>
        <v>3</v>
      </c>
      <c r="V12">
        <v>552</v>
      </c>
      <c r="W12" t="s">
        <v>910</v>
      </c>
      <c r="Y12">
        <v>3213</v>
      </c>
      <c r="Z12" t="s">
        <v>93</v>
      </c>
      <c r="AB12" s="75" t="str">
        <f t="shared" si="9"/>
        <v>32</v>
      </c>
      <c r="AC12" t="str">
        <f t="shared" si="10"/>
        <v>321</v>
      </c>
      <c r="AE12" t="s">
        <v>1211</v>
      </c>
      <c r="AF12" t="s">
        <v>1212</v>
      </c>
      <c r="AG12" t="s">
        <v>2114</v>
      </c>
      <c r="AH12" t="s">
        <v>2115</v>
      </c>
      <c r="AI12" t="s">
        <v>2136</v>
      </c>
      <c r="AJ12" t="s">
        <v>2146</v>
      </c>
    </row>
    <row r="13" spans="1:36">
      <c r="A13" s="10" t="str">
        <f>IF(C13="","",VLOOKUP('OPĆI DIO'!$C$1,'OPĆI DIO'!$P$4:$Y$137,10,FALSE))</f>
        <v>08006</v>
      </c>
      <c r="B13" s="10" t="str">
        <f>IF(C13="","",VLOOKUP('OPĆI DIO'!$C$1,'OPĆI DIO'!$P$4:$Y$137,9,FALSE))</f>
        <v>Sveučilišta i veleučilišta u Republici Hrvatskoj</v>
      </c>
      <c r="C13" s="15">
        <v>43</v>
      </c>
      <c r="D13" s="10" t="str">
        <f t="shared" si="0"/>
        <v>Ostali prihodi za posebne namjene</v>
      </c>
      <c r="E13" s="15">
        <v>3132</v>
      </c>
      <c r="F13" s="10" t="str">
        <f t="shared" si="8"/>
        <v>Doprinosi za obvezno zdravstveno osiguranje</v>
      </c>
      <c r="G13" s="46" t="s">
        <v>183</v>
      </c>
      <c r="H13" s="10" t="str">
        <f t="shared" si="1"/>
        <v>REDOVNA DJELATNOST VELEUČILIŠTA I VISOKIH ŠKOLA (IZ EVIDENCIJSKIH PRIHODA)</v>
      </c>
      <c r="I13" s="10" t="str">
        <f t="shared" si="2"/>
        <v>0942</v>
      </c>
      <c r="J13" s="45">
        <v>1000</v>
      </c>
      <c r="K13" s="45">
        <v>1000</v>
      </c>
      <c r="L13" s="45">
        <v>1000</v>
      </c>
      <c r="M13" s="45">
        <v>1000</v>
      </c>
      <c r="N13" s="45">
        <v>1000</v>
      </c>
      <c r="O13" s="134"/>
      <c r="P13" t="str">
        <f>IF(C13="","",'OPĆI DIO'!$C$1)</f>
        <v>38438 VELEUČILIŠTE MARKO MARULIĆ U KNINU</v>
      </c>
      <c r="Q13" t="str">
        <f t="shared" si="3"/>
        <v>313</v>
      </c>
      <c r="R13" t="str">
        <f t="shared" si="4"/>
        <v>31</v>
      </c>
      <c r="S13" t="str">
        <f t="shared" si="5"/>
        <v>43</v>
      </c>
      <c r="T13" t="str">
        <f t="shared" si="6"/>
        <v>94</v>
      </c>
      <c r="U13" t="str">
        <f t="shared" si="7"/>
        <v>3</v>
      </c>
      <c r="V13">
        <v>559</v>
      </c>
      <c r="W13" t="s">
        <v>911</v>
      </c>
      <c r="Y13">
        <v>3214</v>
      </c>
      <c r="Z13" t="s">
        <v>122</v>
      </c>
      <c r="AB13" s="75" t="str">
        <f t="shared" si="9"/>
        <v>32</v>
      </c>
      <c r="AC13" t="str">
        <f t="shared" si="10"/>
        <v>321</v>
      </c>
      <c r="AE13" t="s">
        <v>1213</v>
      </c>
      <c r="AF13" t="s">
        <v>1214</v>
      </c>
      <c r="AG13" t="s">
        <v>2118</v>
      </c>
      <c r="AH13" t="s">
        <v>2119</v>
      </c>
      <c r="AI13" t="s">
        <v>2136</v>
      </c>
      <c r="AJ13" t="s">
        <v>2144</v>
      </c>
    </row>
    <row r="14" spans="1:36" s="75" customFormat="1">
      <c r="A14" s="144" t="str">
        <f>IF(C14="","",VLOOKUP('OPĆI DIO'!$C$1,'OPĆI DIO'!$P$4:$Y$137,10,FALSE))</f>
        <v>08006</v>
      </c>
      <c r="B14" s="144" t="str">
        <f>IF(C14="","",VLOOKUP('OPĆI DIO'!$C$1,'OPĆI DIO'!$P$4:$Y$137,9,FALSE))</f>
        <v>Sveučilišta i veleučilišta u Republici Hrvatskoj</v>
      </c>
      <c r="C14" s="145">
        <v>43</v>
      </c>
      <c r="D14" s="144" t="str">
        <f t="shared" si="0"/>
        <v>Ostali prihodi za posebne namjene</v>
      </c>
      <c r="E14" s="145">
        <v>3211</v>
      </c>
      <c r="F14" s="144" t="str">
        <f t="shared" si="8"/>
        <v>Službena putovanja</v>
      </c>
      <c r="G14" s="146" t="s">
        <v>183</v>
      </c>
      <c r="H14" s="144" t="str">
        <f t="shared" si="1"/>
        <v>REDOVNA DJELATNOST VELEUČILIŠTA I VISOKIH ŠKOLA (IZ EVIDENCIJSKIH PRIHODA)</v>
      </c>
      <c r="I14" s="144" t="str">
        <f t="shared" si="2"/>
        <v>0942</v>
      </c>
      <c r="J14" s="143">
        <v>7000</v>
      </c>
      <c r="K14" s="143">
        <v>13000</v>
      </c>
      <c r="L14" s="186">
        <v>14250</v>
      </c>
      <c r="M14" s="45">
        <v>7000</v>
      </c>
      <c r="N14" s="45">
        <v>7000</v>
      </c>
      <c r="O14" s="179"/>
      <c r="P14" s="75" t="str">
        <f>IF(C14="","",'OPĆI DIO'!$C$1)</f>
        <v>38438 VELEUČILIŠTE MARKO MARULIĆ U KNINU</v>
      </c>
      <c r="Q14" s="75" t="str">
        <f t="shared" si="3"/>
        <v>321</v>
      </c>
      <c r="R14" s="75" t="str">
        <f t="shared" si="4"/>
        <v>32</v>
      </c>
      <c r="S14" s="75" t="str">
        <f t="shared" si="5"/>
        <v>43</v>
      </c>
      <c r="T14" s="75" t="str">
        <f t="shared" si="6"/>
        <v>94</v>
      </c>
      <c r="U14" s="75" t="str">
        <f t="shared" si="7"/>
        <v>3</v>
      </c>
      <c r="V14" s="75">
        <v>561</v>
      </c>
      <c r="W14" s="75" t="s">
        <v>107</v>
      </c>
      <c r="Y14" s="75">
        <v>3221</v>
      </c>
      <c r="Z14" s="75" t="s">
        <v>75</v>
      </c>
      <c r="AB14" s="75" t="str">
        <f t="shared" si="9"/>
        <v>32</v>
      </c>
      <c r="AC14" s="75" t="str">
        <f t="shared" si="10"/>
        <v>322</v>
      </c>
      <c r="AE14" s="75" t="s">
        <v>1215</v>
      </c>
      <c r="AF14" s="75" t="s">
        <v>1216</v>
      </c>
      <c r="AG14" s="75" t="s">
        <v>2110</v>
      </c>
      <c r="AH14" s="75" t="s">
        <v>2111</v>
      </c>
      <c r="AI14" s="75" t="s">
        <v>2136</v>
      </c>
      <c r="AJ14" s="75" t="s">
        <v>2143</v>
      </c>
    </row>
    <row r="15" spans="1:36" s="75" customFormat="1">
      <c r="A15" s="10" t="str">
        <f>IF(C15="","",VLOOKUP('OPĆI DIO'!$C$1,'OPĆI DIO'!$P$4:$Y$137,10,FALSE))</f>
        <v>08006</v>
      </c>
      <c r="B15" s="10" t="str">
        <f>IF(C15="","",VLOOKUP('OPĆI DIO'!$C$1,'OPĆI DIO'!$P$4:$Y$137,9,FALSE))</f>
        <v>Sveučilišta i veleučilišta u Republici Hrvatskoj</v>
      </c>
      <c r="C15" s="15">
        <v>43</v>
      </c>
      <c r="D15" s="10" t="str">
        <f t="shared" si="0"/>
        <v>Ostali prihodi za posebne namjene</v>
      </c>
      <c r="E15" s="15">
        <v>3213</v>
      </c>
      <c r="F15" s="10" t="str">
        <f t="shared" si="8"/>
        <v>Stručno usavršavanje zaposlenika</v>
      </c>
      <c r="G15" s="46" t="s">
        <v>183</v>
      </c>
      <c r="H15" s="10" t="str">
        <f t="shared" si="1"/>
        <v>REDOVNA DJELATNOST VELEUČILIŠTA I VISOKIH ŠKOLA (IZ EVIDENCIJSKIH PRIHODA)</v>
      </c>
      <c r="I15" s="10" t="str">
        <f t="shared" si="2"/>
        <v>0942</v>
      </c>
      <c r="J15" s="143">
        <v>10000</v>
      </c>
      <c r="K15" s="45">
        <v>30000</v>
      </c>
      <c r="L15" s="45">
        <v>30000</v>
      </c>
      <c r="M15" s="45">
        <v>10000</v>
      </c>
      <c r="N15" s="45">
        <v>10000</v>
      </c>
      <c r="O15" s="147"/>
      <c r="P15" s="75" t="str">
        <f>IF(C15="","",'OPĆI DIO'!$C$1)</f>
        <v>38438 VELEUČILIŠTE MARKO MARULIĆ U KNINU</v>
      </c>
      <c r="Q15" s="75" t="str">
        <f t="shared" si="3"/>
        <v>321</v>
      </c>
      <c r="R15" s="75" t="str">
        <f t="shared" si="4"/>
        <v>32</v>
      </c>
      <c r="S15" s="75" t="str">
        <f t="shared" si="5"/>
        <v>43</v>
      </c>
      <c r="T15" s="75" t="str">
        <f t="shared" si="6"/>
        <v>94</v>
      </c>
      <c r="U15" s="75" t="str">
        <f t="shared" si="7"/>
        <v>3</v>
      </c>
      <c r="V15" s="75">
        <v>563</v>
      </c>
      <c r="W15" s="75" t="s">
        <v>109</v>
      </c>
      <c r="Y15" s="75">
        <v>3222</v>
      </c>
      <c r="Z15" s="75" t="s">
        <v>96</v>
      </c>
      <c r="AB15" s="75" t="str">
        <f t="shared" si="9"/>
        <v>32</v>
      </c>
      <c r="AC15" s="75" t="str">
        <f t="shared" si="10"/>
        <v>322</v>
      </c>
      <c r="AE15" s="75" t="s">
        <v>721</v>
      </c>
      <c r="AF15" s="75" t="s">
        <v>722</v>
      </c>
      <c r="AG15" s="75" t="s">
        <v>2120</v>
      </c>
      <c r="AH15" s="75" t="s">
        <v>2121</v>
      </c>
      <c r="AI15" s="75" t="s">
        <v>2137</v>
      </c>
      <c r="AJ15" s="75" t="s">
        <v>2142</v>
      </c>
    </row>
    <row r="16" spans="1:36">
      <c r="A16" s="10" t="str">
        <f>IF(C16="","",VLOOKUP('OPĆI DIO'!$C$1,'OPĆI DIO'!$P$4:$Y$137,10,FALSE))</f>
        <v>08006</v>
      </c>
      <c r="B16" s="10" t="str">
        <f>IF(C16="","",VLOOKUP('OPĆI DIO'!$C$1,'OPĆI DIO'!$P$4:$Y$137,9,FALSE))</f>
        <v>Sveučilišta i veleučilišta u Republici Hrvatskoj</v>
      </c>
      <c r="C16" s="15">
        <v>43</v>
      </c>
      <c r="D16" s="10" t="str">
        <f t="shared" si="0"/>
        <v>Ostali prihodi za posebne namjene</v>
      </c>
      <c r="E16" s="15">
        <v>3224</v>
      </c>
      <c r="F16" s="10" t="str">
        <f t="shared" si="8"/>
        <v>Materijal i dijelovi za tekuće i investicijsko održavanje</v>
      </c>
      <c r="G16" s="46" t="s">
        <v>183</v>
      </c>
      <c r="H16" s="10" t="str">
        <f t="shared" si="1"/>
        <v>REDOVNA DJELATNOST VELEUČILIŠTA I VISOKIH ŠKOLA (IZ EVIDENCIJSKIH PRIHODA)</v>
      </c>
      <c r="I16" s="10" t="str">
        <f t="shared" si="2"/>
        <v>0942</v>
      </c>
      <c r="J16" s="45">
        <v>3000</v>
      </c>
      <c r="K16" s="45">
        <v>3000</v>
      </c>
      <c r="L16" s="45">
        <v>3000</v>
      </c>
      <c r="M16" s="45">
        <v>3000</v>
      </c>
      <c r="N16" s="45">
        <v>3000</v>
      </c>
      <c r="O16" s="134"/>
      <c r="P16" t="str">
        <f>IF(C16="","",'OPĆI DIO'!$C$1)</f>
        <v>38438 VELEUČILIŠTE MARKO MARULIĆ U KNINU</v>
      </c>
      <c r="Q16" t="str">
        <f t="shared" si="3"/>
        <v>322</v>
      </c>
      <c r="R16" t="str">
        <f t="shared" si="4"/>
        <v>32</v>
      </c>
      <c r="S16" t="str">
        <f t="shared" si="5"/>
        <v>43</v>
      </c>
      <c r="T16" t="str">
        <f t="shared" si="6"/>
        <v>94</v>
      </c>
      <c r="U16" t="str">
        <f t="shared" si="7"/>
        <v>3</v>
      </c>
      <c r="V16">
        <v>573</v>
      </c>
      <c r="W16" t="s">
        <v>921</v>
      </c>
      <c r="Y16">
        <v>3223</v>
      </c>
      <c r="Z16" t="s">
        <v>84</v>
      </c>
      <c r="AB16" s="75" t="str">
        <f t="shared" si="9"/>
        <v>32</v>
      </c>
      <c r="AC16" t="str">
        <f t="shared" si="10"/>
        <v>322</v>
      </c>
      <c r="AE16" t="s">
        <v>1058</v>
      </c>
      <c r="AF16" t="s">
        <v>1059</v>
      </c>
      <c r="AG16" t="s">
        <v>2114</v>
      </c>
      <c r="AH16" t="s">
        <v>2115</v>
      </c>
      <c r="AI16" t="s">
        <v>2136</v>
      </c>
      <c r="AJ16" t="s">
        <v>2146</v>
      </c>
    </row>
    <row r="17" spans="1:36">
      <c r="A17" s="10" t="str">
        <f>IF(C17="","",VLOOKUP('OPĆI DIO'!$C$1,'OPĆI DIO'!$P$4:$Y$137,10,FALSE))</f>
        <v>08006</v>
      </c>
      <c r="B17" s="10" t="str">
        <f>IF(C17="","",VLOOKUP('OPĆI DIO'!$C$1,'OPĆI DIO'!$P$4:$Y$137,9,FALSE))</f>
        <v>Sveučilišta i veleučilišta u Republici Hrvatskoj</v>
      </c>
      <c r="C17" s="15">
        <v>43</v>
      </c>
      <c r="D17" s="10" t="str">
        <f t="shared" si="0"/>
        <v>Ostali prihodi za posebne namjene</v>
      </c>
      <c r="E17" s="15">
        <v>3225</v>
      </c>
      <c r="F17" s="10" t="str">
        <f t="shared" si="8"/>
        <v>Sitni inventar i autogume</v>
      </c>
      <c r="G17" s="46" t="s">
        <v>183</v>
      </c>
      <c r="H17" s="10" t="str">
        <f t="shared" si="1"/>
        <v>REDOVNA DJELATNOST VELEUČILIŠTA I VISOKIH ŠKOLA (IZ EVIDENCIJSKIH PRIHODA)</v>
      </c>
      <c r="I17" s="10" t="str">
        <f t="shared" si="2"/>
        <v>0942</v>
      </c>
      <c r="J17" s="45">
        <v>5000</v>
      </c>
      <c r="K17" s="45">
        <v>5000</v>
      </c>
      <c r="L17" s="45">
        <v>5000</v>
      </c>
      <c r="M17" s="45">
        <v>5000</v>
      </c>
      <c r="N17" s="45">
        <v>5000</v>
      </c>
      <c r="O17" s="134"/>
      <c r="P17" t="str">
        <f>IF(C17="","",'OPĆI DIO'!$C$1)</f>
        <v>38438 VELEUČILIŠTE MARKO MARULIĆ U KNINU</v>
      </c>
      <c r="Q17" t="str">
        <f t="shared" si="3"/>
        <v>322</v>
      </c>
      <c r="R17" t="str">
        <f t="shared" si="4"/>
        <v>32</v>
      </c>
      <c r="S17" t="str">
        <f t="shared" si="5"/>
        <v>43</v>
      </c>
      <c r="T17" t="str">
        <f t="shared" si="6"/>
        <v>94</v>
      </c>
      <c r="U17" t="str">
        <f t="shared" si="7"/>
        <v>3</v>
      </c>
      <c r="V17" s="56">
        <v>581</v>
      </c>
      <c r="W17" s="57" t="s">
        <v>1195</v>
      </c>
      <c r="Y17">
        <v>3224</v>
      </c>
      <c r="Z17" t="s">
        <v>89</v>
      </c>
      <c r="AB17" s="75" t="str">
        <f t="shared" si="9"/>
        <v>32</v>
      </c>
      <c r="AC17" t="str">
        <f t="shared" si="10"/>
        <v>322</v>
      </c>
      <c r="AE17" t="s">
        <v>723</v>
      </c>
      <c r="AF17" t="s">
        <v>724</v>
      </c>
      <c r="AG17" t="s">
        <v>2114</v>
      </c>
      <c r="AH17" t="s">
        <v>2115</v>
      </c>
      <c r="AI17" t="s">
        <v>2136</v>
      </c>
      <c r="AJ17" t="s">
        <v>2146</v>
      </c>
    </row>
    <row r="18" spans="1:36">
      <c r="A18" s="10" t="str">
        <f>IF(C18="","",VLOOKUP('OPĆI DIO'!$C$1,'OPĆI DIO'!$P$4:$Y$137,10,FALSE))</f>
        <v>08006</v>
      </c>
      <c r="B18" s="10" t="str">
        <f>IF(C18="","",VLOOKUP('OPĆI DIO'!$C$1,'OPĆI DIO'!$P$4:$Y$137,9,FALSE))</f>
        <v>Sveučilišta i veleučilišta u Republici Hrvatskoj</v>
      </c>
      <c r="C18" s="15">
        <v>43</v>
      </c>
      <c r="D18" s="10" t="str">
        <f t="shared" si="0"/>
        <v>Ostali prihodi za posebne namjene</v>
      </c>
      <c r="E18" s="15">
        <v>3231</v>
      </c>
      <c r="F18" s="10" t="str">
        <f t="shared" si="8"/>
        <v>Usluge telefona, interneta, pošte i prijevoza</v>
      </c>
      <c r="G18" s="46" t="s">
        <v>183</v>
      </c>
      <c r="H18" s="10" t="str">
        <f t="shared" si="1"/>
        <v>REDOVNA DJELATNOST VELEUČILIŠTA I VISOKIH ŠKOLA (IZ EVIDENCIJSKIH PRIHODA)</v>
      </c>
      <c r="I18" s="10" t="str">
        <f t="shared" si="2"/>
        <v>0942</v>
      </c>
      <c r="J18" s="45">
        <v>13000</v>
      </c>
      <c r="K18" s="45">
        <v>13000</v>
      </c>
      <c r="L18" s="45">
        <v>13000</v>
      </c>
      <c r="M18" s="45">
        <v>23000</v>
      </c>
      <c r="N18" s="45">
        <v>23000</v>
      </c>
      <c r="O18" s="134"/>
      <c r="P18" t="str">
        <f>IF(C18="","",'OPĆI DIO'!$C$1)</f>
        <v>38438 VELEUČILIŠTE MARKO MARULIĆ U KNINU</v>
      </c>
      <c r="Q18" t="str">
        <f t="shared" si="3"/>
        <v>323</v>
      </c>
      <c r="R18" t="str">
        <f t="shared" si="4"/>
        <v>32</v>
      </c>
      <c r="S18" t="str">
        <f t="shared" si="5"/>
        <v>43</v>
      </c>
      <c r="T18" t="str">
        <f t="shared" si="6"/>
        <v>94</v>
      </c>
      <c r="U18" t="str">
        <f t="shared" si="7"/>
        <v>3</v>
      </c>
      <c r="V18">
        <v>61</v>
      </c>
      <c r="W18" t="s">
        <v>111</v>
      </c>
      <c r="Y18">
        <v>3225</v>
      </c>
      <c r="Z18" s="75" t="s">
        <v>4924</v>
      </c>
      <c r="AB18" s="75" t="str">
        <f t="shared" si="9"/>
        <v>32</v>
      </c>
      <c r="AC18" t="str">
        <f t="shared" si="10"/>
        <v>322</v>
      </c>
      <c r="AE18" t="s">
        <v>1217</v>
      </c>
      <c r="AF18" t="s">
        <v>1218</v>
      </c>
      <c r="AG18" t="s">
        <v>2114</v>
      </c>
      <c r="AH18" t="s">
        <v>2115</v>
      </c>
      <c r="AI18" t="s">
        <v>2136</v>
      </c>
      <c r="AJ18" t="s">
        <v>2146</v>
      </c>
    </row>
    <row r="19" spans="1:36">
      <c r="A19" s="10" t="str">
        <f>IF(C19="","",VLOOKUP('OPĆI DIO'!$C$1,'OPĆI DIO'!$P$4:$Y$137,10,FALSE))</f>
        <v>08006</v>
      </c>
      <c r="B19" s="10" t="str">
        <f>IF(C19="","",VLOOKUP('OPĆI DIO'!$C$1,'OPĆI DIO'!$P$4:$Y$137,9,FALSE))</f>
        <v>Sveučilišta i veleučilišta u Republici Hrvatskoj</v>
      </c>
      <c r="C19" s="15">
        <v>43</v>
      </c>
      <c r="D19" s="10" t="str">
        <f t="shared" si="0"/>
        <v>Ostali prihodi za posebne namjene</v>
      </c>
      <c r="E19" s="15">
        <v>3232</v>
      </c>
      <c r="F19" s="10" t="str">
        <f t="shared" si="8"/>
        <v>Usluge tekućeg i investicijskog održavanja</v>
      </c>
      <c r="G19" s="46" t="s">
        <v>183</v>
      </c>
      <c r="H19" s="10" t="str">
        <f t="shared" si="1"/>
        <v>REDOVNA DJELATNOST VELEUČILIŠTA I VISOKIH ŠKOLA (IZ EVIDENCIJSKIH PRIHODA)</v>
      </c>
      <c r="I19" s="10" t="str">
        <f t="shared" si="2"/>
        <v>0942</v>
      </c>
      <c r="J19" s="45">
        <v>20000</v>
      </c>
      <c r="K19" s="45">
        <v>20000</v>
      </c>
      <c r="L19" s="45">
        <v>20000</v>
      </c>
      <c r="M19" s="45">
        <v>20000</v>
      </c>
      <c r="N19" s="45">
        <v>20000</v>
      </c>
      <c r="O19" s="134"/>
      <c r="P19" t="str">
        <f>IF(C19="","",'OPĆI DIO'!$C$1)</f>
        <v>38438 VELEUČILIŠTE MARKO MARULIĆ U KNINU</v>
      </c>
      <c r="Q19" t="str">
        <f t="shared" si="3"/>
        <v>323</v>
      </c>
      <c r="R19" t="str">
        <f t="shared" si="4"/>
        <v>32</v>
      </c>
      <c r="S19" t="str">
        <f t="shared" si="5"/>
        <v>43</v>
      </c>
      <c r="T19" t="str">
        <f t="shared" si="6"/>
        <v>94</v>
      </c>
      <c r="U19" t="str">
        <f t="shared" si="7"/>
        <v>3</v>
      </c>
      <c r="V19">
        <v>63</v>
      </c>
      <c r="W19" t="s">
        <v>4895</v>
      </c>
      <c r="Y19">
        <v>3226</v>
      </c>
      <c r="Z19" t="s">
        <v>171</v>
      </c>
      <c r="AB19" s="75" t="str">
        <f t="shared" si="9"/>
        <v>32</v>
      </c>
      <c r="AC19" t="str">
        <f t="shared" si="10"/>
        <v>322</v>
      </c>
      <c r="AE19" t="s">
        <v>1060</v>
      </c>
      <c r="AF19" t="s">
        <v>1061</v>
      </c>
      <c r="AG19" t="s">
        <v>2114</v>
      </c>
      <c r="AH19" t="s">
        <v>2115</v>
      </c>
      <c r="AI19" t="s">
        <v>2136</v>
      </c>
      <c r="AJ19" t="s">
        <v>2146</v>
      </c>
    </row>
    <row r="20" spans="1:36" s="51" customFormat="1">
      <c r="A20" s="144" t="str">
        <f>IF(C20="","",VLOOKUP('OPĆI DIO'!$C$1,'OPĆI DIO'!$P$4:$Y$137,10,FALSE))</f>
        <v>08006</v>
      </c>
      <c r="B20" s="144" t="str">
        <f>IF(C20="","",VLOOKUP('OPĆI DIO'!$C$1,'OPĆI DIO'!$P$4:$Y$137,9,FALSE))</f>
        <v>Sveučilišta i veleučilišta u Republici Hrvatskoj</v>
      </c>
      <c r="C20" s="145">
        <v>43</v>
      </c>
      <c r="D20" s="144" t="str">
        <f t="shared" si="0"/>
        <v>Ostali prihodi za posebne namjene</v>
      </c>
      <c r="E20" s="145">
        <v>3233</v>
      </c>
      <c r="F20" s="144" t="str">
        <f t="shared" si="8"/>
        <v>Usluge promidžbe i informiranja</v>
      </c>
      <c r="G20" s="146" t="s">
        <v>183</v>
      </c>
      <c r="H20" s="144" t="str">
        <f t="shared" si="1"/>
        <v>REDOVNA DJELATNOST VELEUČILIŠTA I VISOKIH ŠKOLA (IZ EVIDENCIJSKIH PRIHODA)</v>
      </c>
      <c r="I20" s="144" t="str">
        <f t="shared" si="2"/>
        <v>0942</v>
      </c>
      <c r="J20" s="143">
        <v>40000</v>
      </c>
      <c r="K20" s="143">
        <v>26500</v>
      </c>
      <c r="L20" s="186">
        <v>25225</v>
      </c>
      <c r="M20" s="45">
        <v>30000</v>
      </c>
      <c r="N20" s="45">
        <v>30000</v>
      </c>
      <c r="O20" s="134"/>
      <c r="P20" s="51" t="str">
        <f>IF(C20="","",'OPĆI DIO'!$C$1)</f>
        <v>38438 VELEUČILIŠTE MARKO MARULIĆ U KNINU</v>
      </c>
      <c r="Q20" s="51" t="str">
        <f t="shared" si="3"/>
        <v>323</v>
      </c>
      <c r="R20" s="51" t="str">
        <f t="shared" si="4"/>
        <v>32</v>
      </c>
      <c r="S20" s="51" t="str">
        <f t="shared" si="5"/>
        <v>43</v>
      </c>
      <c r="T20" s="51" t="str">
        <f t="shared" si="6"/>
        <v>94</v>
      </c>
      <c r="U20" s="51" t="str">
        <f t="shared" si="7"/>
        <v>3</v>
      </c>
      <c r="V20" s="51">
        <v>71</v>
      </c>
      <c r="W20" s="51" t="s">
        <v>169</v>
      </c>
      <c r="Y20" s="51">
        <v>3227</v>
      </c>
      <c r="Z20" s="51" t="s">
        <v>114</v>
      </c>
      <c r="AB20" s="51" t="str">
        <f t="shared" si="9"/>
        <v>32</v>
      </c>
      <c r="AC20" s="51" t="str">
        <f t="shared" si="10"/>
        <v>322</v>
      </c>
      <c r="AE20" s="51" t="s">
        <v>1219</v>
      </c>
      <c r="AF20" s="51" t="s">
        <v>1220</v>
      </c>
      <c r="AG20" s="51" t="s">
        <v>2110</v>
      </c>
      <c r="AH20" s="51" t="s">
        <v>2111</v>
      </c>
      <c r="AI20" s="51" t="s">
        <v>2136</v>
      </c>
      <c r="AJ20" s="51" t="s">
        <v>2143</v>
      </c>
    </row>
    <row r="21" spans="1:36">
      <c r="A21" s="10" t="str">
        <f>IF(C21="","",VLOOKUP('OPĆI DIO'!$C$1,'OPĆI DIO'!$P$4:$Y$137,10,FALSE))</f>
        <v>08006</v>
      </c>
      <c r="B21" s="10" t="str">
        <f>IF(C21="","",VLOOKUP('OPĆI DIO'!$C$1,'OPĆI DIO'!$P$4:$Y$137,9,FALSE))</f>
        <v>Sveučilišta i veleučilišta u Republici Hrvatskoj</v>
      </c>
      <c r="C21" s="15">
        <v>43</v>
      </c>
      <c r="D21" s="10" t="str">
        <f t="shared" si="0"/>
        <v>Ostali prihodi za posebne namjene</v>
      </c>
      <c r="E21" s="15">
        <v>3221</v>
      </c>
      <c r="F21" s="10" t="str">
        <f t="shared" si="8"/>
        <v>Uredski materijal i ostali materijalni rashodi</v>
      </c>
      <c r="G21" s="46" t="s">
        <v>183</v>
      </c>
      <c r="H21" s="10" t="str">
        <f t="shared" si="1"/>
        <v>REDOVNA DJELATNOST VELEUČILIŠTA I VISOKIH ŠKOLA (IZ EVIDENCIJSKIH PRIHODA)</v>
      </c>
      <c r="I21" s="10" t="str">
        <f t="shared" si="2"/>
        <v>0942</v>
      </c>
      <c r="J21" s="143">
        <v>15000</v>
      </c>
      <c r="K21" s="45">
        <v>10250</v>
      </c>
      <c r="L21" s="45">
        <v>10250</v>
      </c>
      <c r="M21" s="45">
        <v>15000</v>
      </c>
      <c r="N21" s="45">
        <v>15000</v>
      </c>
      <c r="O21" s="134"/>
      <c r="P21" t="str">
        <f>IF(C21="","",'OPĆI DIO'!$C$1)</f>
        <v>38438 VELEUČILIŠTE MARKO MARULIĆ U KNINU</v>
      </c>
      <c r="Q21" t="str">
        <f t="shared" si="3"/>
        <v>322</v>
      </c>
      <c r="R21" t="str">
        <f t="shared" si="4"/>
        <v>32</v>
      </c>
      <c r="S21" t="str">
        <f t="shared" si="5"/>
        <v>43</v>
      </c>
      <c r="T21" t="str">
        <f t="shared" si="6"/>
        <v>94</v>
      </c>
      <c r="U21" t="str">
        <f t="shared" si="7"/>
        <v>3</v>
      </c>
      <c r="V21">
        <v>810</v>
      </c>
      <c r="W21" t="s">
        <v>4896</v>
      </c>
      <c r="Y21">
        <v>3231</v>
      </c>
      <c r="Z21" s="75" t="s">
        <v>4925</v>
      </c>
      <c r="AB21" s="75" t="str">
        <f t="shared" si="9"/>
        <v>32</v>
      </c>
      <c r="AC21" t="str">
        <f t="shared" si="10"/>
        <v>323</v>
      </c>
      <c r="AE21" t="s">
        <v>1221</v>
      </c>
      <c r="AF21" t="s">
        <v>1222</v>
      </c>
      <c r="AG21" t="s">
        <v>2114</v>
      </c>
      <c r="AH21" t="s">
        <v>2115</v>
      </c>
      <c r="AI21" t="s">
        <v>2136</v>
      </c>
      <c r="AJ21" t="s">
        <v>2146</v>
      </c>
    </row>
    <row r="22" spans="1:36" s="75" customFormat="1">
      <c r="A22" s="10" t="str">
        <f>IF(C22="","",VLOOKUP('OPĆI DIO'!$C$1,'OPĆI DIO'!$P$4:$Y$137,10,FALSE))</f>
        <v>08006</v>
      </c>
      <c r="B22" s="10" t="str">
        <f>IF(C22="","",VLOOKUP('OPĆI DIO'!$C$1,'OPĆI DIO'!$P$4:$Y$137,9,FALSE))</f>
        <v>Sveučilišta i veleučilišta u Republici Hrvatskoj</v>
      </c>
      <c r="C22" s="15">
        <v>43</v>
      </c>
      <c r="D22" s="10" t="str">
        <f t="shared" si="0"/>
        <v>Ostali prihodi za posebne namjene</v>
      </c>
      <c r="E22" s="15">
        <v>3235</v>
      </c>
      <c r="F22" s="10" t="str">
        <f t="shared" si="8"/>
        <v>Zakupnine i najamnine</v>
      </c>
      <c r="G22" s="46" t="s">
        <v>183</v>
      </c>
      <c r="H22" s="10" t="str">
        <f t="shared" si="1"/>
        <v>REDOVNA DJELATNOST VELEUČILIŠTA I VISOKIH ŠKOLA (IZ EVIDENCIJSKIH PRIHODA)</v>
      </c>
      <c r="I22" s="10" t="str">
        <f t="shared" si="2"/>
        <v>0942</v>
      </c>
      <c r="J22" s="143">
        <v>7000</v>
      </c>
      <c r="K22" s="45">
        <v>6375</v>
      </c>
      <c r="L22" s="45">
        <v>6375</v>
      </c>
      <c r="M22" s="45">
        <v>7000</v>
      </c>
      <c r="N22" s="45">
        <v>7000</v>
      </c>
      <c r="O22" s="147"/>
      <c r="P22" s="75" t="str">
        <f>IF(C22="","",'OPĆI DIO'!$C$1)</f>
        <v>38438 VELEUČILIŠTE MARKO MARULIĆ U KNINU</v>
      </c>
      <c r="Q22" s="75" t="str">
        <f t="shared" si="3"/>
        <v>323</v>
      </c>
      <c r="R22" s="75" t="str">
        <f t="shared" si="4"/>
        <v>32</v>
      </c>
      <c r="S22" s="75" t="str">
        <f t="shared" si="5"/>
        <v>43</v>
      </c>
      <c r="T22" s="75" t="str">
        <f t="shared" si="6"/>
        <v>94</v>
      </c>
      <c r="U22" s="75" t="str">
        <f t="shared" si="7"/>
        <v>3</v>
      </c>
      <c r="V22" s="75">
        <v>815</v>
      </c>
      <c r="W22" s="75" t="s">
        <v>2854</v>
      </c>
      <c r="Y22" s="75">
        <v>3232</v>
      </c>
      <c r="Z22" s="75" t="s">
        <v>85</v>
      </c>
      <c r="AB22" s="75" t="str">
        <f t="shared" si="9"/>
        <v>32</v>
      </c>
      <c r="AC22" s="75" t="str">
        <f t="shared" si="10"/>
        <v>323</v>
      </c>
      <c r="AE22" s="75" t="s">
        <v>725</v>
      </c>
      <c r="AF22" s="75" t="s">
        <v>726</v>
      </c>
      <c r="AG22" s="75" t="s">
        <v>2114</v>
      </c>
      <c r="AH22" s="75" t="s">
        <v>2115</v>
      </c>
      <c r="AI22" s="75" t="s">
        <v>2136</v>
      </c>
      <c r="AJ22" s="75" t="s">
        <v>2145</v>
      </c>
    </row>
    <row r="23" spans="1:36" s="75" customFormat="1">
      <c r="A23" s="144" t="str">
        <f>IF(C23="","",VLOOKUP('OPĆI DIO'!$C$1,'OPĆI DIO'!$P$4:$Y$137,10,FALSE))</f>
        <v>08006</v>
      </c>
      <c r="B23" s="144" t="str">
        <f>IF(C23="","",VLOOKUP('OPĆI DIO'!$C$1,'OPĆI DIO'!$P$4:$Y$137,9,FALSE))</f>
        <v>Sveučilišta i veleučilišta u Republici Hrvatskoj</v>
      </c>
      <c r="C23" s="145">
        <v>43</v>
      </c>
      <c r="D23" s="144" t="str">
        <f t="shared" si="0"/>
        <v>Ostali prihodi za posebne namjene</v>
      </c>
      <c r="E23" s="145">
        <v>3236</v>
      </c>
      <c r="F23" s="144" t="str">
        <f t="shared" si="8"/>
        <v>Zdravstvene i veterinarske usluge</v>
      </c>
      <c r="G23" s="146" t="s">
        <v>183</v>
      </c>
      <c r="H23" s="144" t="str">
        <f t="shared" si="1"/>
        <v>REDOVNA DJELATNOST VELEUČILIŠTA I VISOKIH ŠKOLA (IZ EVIDENCIJSKIH PRIHODA)</v>
      </c>
      <c r="I23" s="144" t="str">
        <f t="shared" si="2"/>
        <v>0942</v>
      </c>
      <c r="J23" s="143">
        <v>7000</v>
      </c>
      <c r="K23" s="143">
        <v>3625</v>
      </c>
      <c r="L23" s="186">
        <v>3275</v>
      </c>
      <c r="M23" s="45">
        <v>7000</v>
      </c>
      <c r="N23" s="45">
        <v>7000</v>
      </c>
      <c r="O23" s="147"/>
      <c r="P23" s="75" t="str">
        <f>IF(C23="","",'OPĆI DIO'!$C$1)</f>
        <v>38438 VELEUČILIŠTE MARKO MARULIĆ U KNINU</v>
      </c>
      <c r="Q23" s="75" t="str">
        <f t="shared" si="3"/>
        <v>323</v>
      </c>
      <c r="R23" s="75" t="str">
        <f t="shared" si="4"/>
        <v>32</v>
      </c>
      <c r="S23" s="75" t="str">
        <f t="shared" si="5"/>
        <v>43</v>
      </c>
      <c r="T23" s="75" t="str">
        <f t="shared" si="6"/>
        <v>94</v>
      </c>
      <c r="U23" s="75" t="str">
        <f t="shared" si="7"/>
        <v>3</v>
      </c>
      <c r="Y23" s="75">
        <v>3233</v>
      </c>
      <c r="Z23" s="75" t="s">
        <v>73</v>
      </c>
      <c r="AB23" s="75" t="str">
        <f t="shared" si="9"/>
        <v>32</v>
      </c>
      <c r="AC23" s="75" t="str">
        <f t="shared" si="10"/>
        <v>323</v>
      </c>
      <c r="AE23" s="75" t="s">
        <v>1233</v>
      </c>
      <c r="AF23" s="75" t="s">
        <v>1234</v>
      </c>
      <c r="AG23" s="75" t="s">
        <v>2116</v>
      </c>
      <c r="AH23" s="75" t="s">
        <v>2117</v>
      </c>
      <c r="AI23" s="75" t="s">
        <v>2136</v>
      </c>
      <c r="AJ23" s="75" t="s">
        <v>2143</v>
      </c>
    </row>
    <row r="24" spans="1:36">
      <c r="A24" s="144" t="str">
        <f>IF(C24="","",VLOOKUP('OPĆI DIO'!$C$1,'OPĆI DIO'!$P$4:$Y$137,10,FALSE))</f>
        <v>08006</v>
      </c>
      <c r="B24" s="144" t="str">
        <f>IF(C24="","",VLOOKUP('OPĆI DIO'!$C$1,'OPĆI DIO'!$P$4:$Y$137,9,FALSE))</f>
        <v>Sveučilišta i veleučilišta u Republici Hrvatskoj</v>
      </c>
      <c r="C24" s="145">
        <v>43</v>
      </c>
      <c r="D24" s="144" t="str">
        <f t="shared" si="0"/>
        <v>Ostali prihodi za posebne namjene</v>
      </c>
      <c r="E24" s="145">
        <v>3237</v>
      </c>
      <c r="F24" s="144" t="str">
        <f t="shared" si="8"/>
        <v>Intelektualne i osobne usluge</v>
      </c>
      <c r="G24" s="146" t="s">
        <v>183</v>
      </c>
      <c r="H24" s="144" t="str">
        <f t="shared" si="1"/>
        <v>REDOVNA DJELATNOST VELEUČILIŠTA I VISOKIH ŠKOLA (IZ EVIDENCIJSKIH PRIHODA)</v>
      </c>
      <c r="I24" s="144" t="str">
        <f t="shared" si="2"/>
        <v>0942</v>
      </c>
      <c r="J24" s="45">
        <v>15000</v>
      </c>
      <c r="K24" s="143">
        <v>15000</v>
      </c>
      <c r="L24" s="186">
        <v>12500</v>
      </c>
      <c r="M24" s="45">
        <v>15000</v>
      </c>
      <c r="N24" s="45">
        <v>15000</v>
      </c>
      <c r="O24" s="134"/>
      <c r="P24" t="str">
        <f>IF(C24="","",'OPĆI DIO'!$C$1)</f>
        <v>38438 VELEUČILIŠTE MARKO MARULIĆ U KNINU</v>
      </c>
      <c r="Q24" t="str">
        <f t="shared" si="3"/>
        <v>323</v>
      </c>
      <c r="R24" t="str">
        <f t="shared" si="4"/>
        <v>32</v>
      </c>
      <c r="S24" t="str">
        <f t="shared" si="5"/>
        <v>43</v>
      </c>
      <c r="T24" t="str">
        <f t="shared" si="6"/>
        <v>94</v>
      </c>
      <c r="U24" t="str">
        <f t="shared" si="7"/>
        <v>3</v>
      </c>
      <c r="Y24">
        <v>3234</v>
      </c>
      <c r="Z24" t="s">
        <v>86</v>
      </c>
      <c r="AB24" s="75" t="str">
        <f t="shared" si="9"/>
        <v>32</v>
      </c>
      <c r="AC24" t="str">
        <f t="shared" si="10"/>
        <v>323</v>
      </c>
      <c r="AE24" t="s">
        <v>1235</v>
      </c>
      <c r="AF24" t="s">
        <v>1236</v>
      </c>
      <c r="AG24" t="s">
        <v>2114</v>
      </c>
      <c r="AH24" t="s">
        <v>2115</v>
      </c>
      <c r="AI24" t="s">
        <v>2136</v>
      </c>
      <c r="AJ24" t="s">
        <v>2143</v>
      </c>
    </row>
    <row r="25" spans="1:36">
      <c r="A25" s="10" t="str">
        <f>IF(C25="","",VLOOKUP('OPĆI DIO'!$C$1,'OPĆI DIO'!$P$4:$Y$137,10,FALSE))</f>
        <v>08006</v>
      </c>
      <c r="B25" s="10" t="str">
        <f>IF(C25="","",VLOOKUP('OPĆI DIO'!$C$1,'OPĆI DIO'!$P$4:$Y$137,9,FALSE))</f>
        <v>Sveučilišta i veleučilišta u Republici Hrvatskoj</v>
      </c>
      <c r="C25" s="15">
        <v>43</v>
      </c>
      <c r="D25" s="10" t="str">
        <f t="shared" si="0"/>
        <v>Ostali prihodi za posebne namjene</v>
      </c>
      <c r="E25" s="15">
        <v>3238</v>
      </c>
      <c r="F25" s="10" t="str">
        <f t="shared" si="8"/>
        <v>Računalne usluge</v>
      </c>
      <c r="G25" s="46" t="s">
        <v>183</v>
      </c>
      <c r="H25" s="10" t="str">
        <f t="shared" si="1"/>
        <v>REDOVNA DJELATNOST VELEUČILIŠTA I VISOKIH ŠKOLA (IZ EVIDENCIJSKIH PRIHODA)</v>
      </c>
      <c r="I25" s="10" t="str">
        <f t="shared" si="2"/>
        <v>0942</v>
      </c>
      <c r="J25" s="45">
        <v>5000</v>
      </c>
      <c r="K25" s="45">
        <v>5000</v>
      </c>
      <c r="L25" s="45">
        <v>5000</v>
      </c>
      <c r="M25" s="45">
        <v>5000</v>
      </c>
      <c r="N25" s="45">
        <v>5000</v>
      </c>
      <c r="O25" s="134"/>
      <c r="P25" t="str">
        <f>IF(C25="","",'OPĆI DIO'!$C$1)</f>
        <v>38438 VELEUČILIŠTE MARKO MARULIĆ U KNINU</v>
      </c>
      <c r="Q25" t="str">
        <f t="shared" si="3"/>
        <v>323</v>
      </c>
      <c r="R25" t="str">
        <f t="shared" si="4"/>
        <v>32</v>
      </c>
      <c r="S25" t="str">
        <f t="shared" si="5"/>
        <v>43</v>
      </c>
      <c r="T25" t="str">
        <f t="shared" si="6"/>
        <v>94</v>
      </c>
      <c r="U25" t="str">
        <f t="shared" si="7"/>
        <v>3</v>
      </c>
      <c r="Y25">
        <v>3235</v>
      </c>
      <c r="Z25" t="s">
        <v>106</v>
      </c>
      <c r="AB25" s="75" t="str">
        <f t="shared" si="9"/>
        <v>32</v>
      </c>
      <c r="AC25" t="str">
        <f t="shared" si="10"/>
        <v>323</v>
      </c>
      <c r="AE25" t="s">
        <v>1241</v>
      </c>
      <c r="AF25" t="s">
        <v>1242</v>
      </c>
      <c r="AG25" t="s">
        <v>2114</v>
      </c>
      <c r="AH25" t="s">
        <v>2115</v>
      </c>
      <c r="AI25" t="s">
        <v>2136</v>
      </c>
      <c r="AJ25" t="s">
        <v>2143</v>
      </c>
    </row>
    <row r="26" spans="1:36">
      <c r="A26" s="10" t="str">
        <f>IF(C26="","",VLOOKUP('OPĆI DIO'!$C$1,'OPĆI DIO'!$P$4:$Y$137,10,FALSE))</f>
        <v>08006</v>
      </c>
      <c r="B26" s="10" t="str">
        <f>IF(C26="","",VLOOKUP('OPĆI DIO'!$C$1,'OPĆI DIO'!$P$4:$Y$137,9,FALSE))</f>
        <v>Sveučilišta i veleučilišta u Republici Hrvatskoj</v>
      </c>
      <c r="C26" s="15">
        <v>43</v>
      </c>
      <c r="D26" s="10" t="str">
        <f t="shared" si="0"/>
        <v>Ostali prihodi za posebne namjene</v>
      </c>
      <c r="E26" s="15">
        <v>3239</v>
      </c>
      <c r="F26" s="10" t="str">
        <f t="shared" si="8"/>
        <v>Ostale usluge</v>
      </c>
      <c r="G26" s="46" t="s">
        <v>183</v>
      </c>
      <c r="H26" s="10" t="str">
        <f t="shared" si="1"/>
        <v>REDOVNA DJELATNOST VELEUČILIŠTA I VISOKIH ŠKOLA (IZ EVIDENCIJSKIH PRIHODA)</v>
      </c>
      <c r="I26" s="10" t="str">
        <f t="shared" si="2"/>
        <v>0942</v>
      </c>
      <c r="J26" s="45">
        <v>18000</v>
      </c>
      <c r="K26" s="45">
        <v>18000</v>
      </c>
      <c r="L26" s="45">
        <v>18000</v>
      </c>
      <c r="M26" s="45">
        <v>18000</v>
      </c>
      <c r="N26" s="45">
        <v>18000</v>
      </c>
      <c r="O26" s="134"/>
      <c r="P26" t="str">
        <f>IF(C26="","",'OPĆI DIO'!$C$1)</f>
        <v>38438 VELEUČILIŠTE MARKO MARULIĆ U KNINU</v>
      </c>
      <c r="Q26" t="str">
        <f t="shared" si="3"/>
        <v>323</v>
      </c>
      <c r="R26" t="str">
        <f t="shared" si="4"/>
        <v>32</v>
      </c>
      <c r="S26" t="str">
        <f t="shared" si="5"/>
        <v>43</v>
      </c>
      <c r="T26" t="str">
        <f t="shared" si="6"/>
        <v>94</v>
      </c>
      <c r="U26" t="str">
        <f t="shared" si="7"/>
        <v>3</v>
      </c>
      <c r="Y26">
        <v>3236</v>
      </c>
      <c r="Z26" t="s">
        <v>49</v>
      </c>
      <c r="AB26" s="75" t="str">
        <f t="shared" si="9"/>
        <v>32</v>
      </c>
      <c r="AC26" t="str">
        <f t="shared" si="10"/>
        <v>323</v>
      </c>
      <c r="AE26" t="s">
        <v>1062</v>
      </c>
      <c r="AF26" t="s">
        <v>1063</v>
      </c>
      <c r="AG26" t="s">
        <v>2114</v>
      </c>
      <c r="AH26" t="s">
        <v>2115</v>
      </c>
      <c r="AI26" t="s">
        <v>2136</v>
      </c>
      <c r="AJ26" t="s">
        <v>2143</v>
      </c>
    </row>
    <row r="27" spans="1:36" ht="15.75" thickBot="1">
      <c r="A27" s="152" t="str">
        <f>IF(C27="","",VLOOKUP('OPĆI DIO'!$C$1,'OPĆI DIO'!$P$4:$Y$137,10,FALSE))</f>
        <v>08006</v>
      </c>
      <c r="B27" s="152" t="str">
        <f>IF(C27="","",VLOOKUP('OPĆI DIO'!$C$1,'OPĆI DIO'!$P$4:$Y$137,9,FALSE))</f>
        <v>Sveučilišta i veleučilišta u Republici Hrvatskoj</v>
      </c>
      <c r="C27" s="115">
        <v>43</v>
      </c>
      <c r="D27" s="152" t="str">
        <f t="shared" si="0"/>
        <v>Ostali prihodi za posebne namjene</v>
      </c>
      <c r="E27" s="115">
        <v>3431</v>
      </c>
      <c r="F27" s="152" t="str">
        <f t="shared" si="8"/>
        <v>Bankarske usluge i usluge platnog prometa</v>
      </c>
      <c r="G27" s="153" t="s">
        <v>183</v>
      </c>
      <c r="H27" s="152" t="str">
        <f t="shared" si="1"/>
        <v>REDOVNA DJELATNOST VELEUČILIŠTA I VISOKIH ŠKOLA (IZ EVIDENCIJSKIH PRIHODA)</v>
      </c>
      <c r="I27" s="152" t="str">
        <f t="shared" si="2"/>
        <v>0942</v>
      </c>
      <c r="J27" s="154">
        <v>1000</v>
      </c>
      <c r="K27" s="154">
        <v>1000</v>
      </c>
      <c r="L27" s="154">
        <v>1000</v>
      </c>
      <c r="M27" s="154">
        <v>1000</v>
      </c>
      <c r="N27" s="154">
        <v>1000</v>
      </c>
      <c r="O27" s="155"/>
      <c r="P27" t="str">
        <f>IF(C27="","",'OPĆI DIO'!$C$1)</f>
        <v>38438 VELEUČILIŠTE MARKO MARULIĆ U KNINU</v>
      </c>
      <c r="Q27" t="str">
        <f t="shared" si="3"/>
        <v>343</v>
      </c>
      <c r="R27" t="str">
        <f t="shared" si="4"/>
        <v>34</v>
      </c>
      <c r="S27" t="str">
        <f t="shared" si="5"/>
        <v>43</v>
      </c>
      <c r="T27" t="str">
        <f t="shared" si="6"/>
        <v>94</v>
      </c>
      <c r="U27" t="str">
        <f t="shared" si="7"/>
        <v>3</v>
      </c>
      <c r="Y27">
        <v>3237</v>
      </c>
      <c r="Z27" t="s">
        <v>62</v>
      </c>
      <c r="AB27" s="75" t="str">
        <f t="shared" si="9"/>
        <v>32</v>
      </c>
      <c r="AC27" t="str">
        <f t="shared" si="10"/>
        <v>323</v>
      </c>
      <c r="AE27" t="s">
        <v>1245</v>
      </c>
      <c r="AF27" t="s">
        <v>1246</v>
      </c>
      <c r="AG27" t="s">
        <v>2114</v>
      </c>
      <c r="AH27" t="s">
        <v>2115</v>
      </c>
      <c r="AI27" t="s">
        <v>2136</v>
      </c>
      <c r="AJ27" t="s">
        <v>2146</v>
      </c>
    </row>
    <row r="28" spans="1:36">
      <c r="A28" s="149" t="str">
        <f>IF(C28="","",VLOOKUP('OPĆI DIO'!$C$1,'OPĆI DIO'!$P$4:$Y$137,10,FALSE))</f>
        <v>08006</v>
      </c>
      <c r="B28" s="149" t="str">
        <f>IF(C28="","",VLOOKUP('OPĆI DIO'!$C$1,'OPĆI DIO'!$P$4:$Y$137,9,FALSE))</f>
        <v>Sveučilišta i veleučilišta u Republici Hrvatskoj</v>
      </c>
      <c r="C28" s="116">
        <v>43</v>
      </c>
      <c r="D28" s="149" t="str">
        <f t="shared" si="0"/>
        <v>Ostali prihodi za posebne namjene</v>
      </c>
      <c r="E28" s="116">
        <v>4221</v>
      </c>
      <c r="F28" s="149" t="str">
        <f t="shared" si="8"/>
        <v>Uredska oprema i namještaj</v>
      </c>
      <c r="G28" s="117" t="s">
        <v>183</v>
      </c>
      <c r="H28" s="149" t="str">
        <f t="shared" si="1"/>
        <v>REDOVNA DJELATNOST VELEUČILIŠTA I VISOKIH ŠKOLA (IZ EVIDENCIJSKIH PRIHODA)</v>
      </c>
      <c r="I28" s="149" t="str">
        <f t="shared" si="2"/>
        <v>0942</v>
      </c>
      <c r="J28" s="150">
        <v>12000</v>
      </c>
      <c r="K28" s="150">
        <v>12000</v>
      </c>
      <c r="L28" s="150">
        <v>12000</v>
      </c>
      <c r="M28" s="150">
        <v>7000</v>
      </c>
      <c r="N28" s="150">
        <v>7000</v>
      </c>
      <c r="O28" s="151"/>
      <c r="P28" t="str">
        <f>IF(C28="","",'OPĆI DIO'!$C$1)</f>
        <v>38438 VELEUČILIŠTE MARKO MARULIĆ U KNINU</v>
      </c>
      <c r="Q28" t="str">
        <f t="shared" si="3"/>
        <v>422</v>
      </c>
      <c r="R28" t="str">
        <f t="shared" si="4"/>
        <v>42</v>
      </c>
      <c r="S28" t="str">
        <f t="shared" si="5"/>
        <v>43</v>
      </c>
      <c r="T28" t="str">
        <f t="shared" si="6"/>
        <v>94</v>
      </c>
      <c r="U28" t="str">
        <f t="shared" si="7"/>
        <v>4</v>
      </c>
      <c r="Y28">
        <v>3238</v>
      </c>
      <c r="Z28" t="s">
        <v>99</v>
      </c>
      <c r="AB28" s="75" t="str">
        <f t="shared" si="9"/>
        <v>32</v>
      </c>
      <c r="AC28" t="str">
        <f t="shared" si="10"/>
        <v>323</v>
      </c>
      <c r="AE28" t="s">
        <v>1251</v>
      </c>
      <c r="AF28" t="s">
        <v>1252</v>
      </c>
      <c r="AG28" t="s">
        <v>2114</v>
      </c>
      <c r="AH28" t="s">
        <v>2115</v>
      </c>
      <c r="AI28" t="s">
        <v>2136</v>
      </c>
      <c r="AJ28" t="s">
        <v>2145</v>
      </c>
    </row>
    <row r="29" spans="1:36" s="75" customFormat="1">
      <c r="A29" s="10" t="str">
        <f>IF(C29="","",VLOOKUP('OPĆI DIO'!$C$1,'OPĆI DIO'!$P$4:$Y$137,10,FALSE))</f>
        <v>08006</v>
      </c>
      <c r="B29" s="10" t="str">
        <f>IF(C29="","",VLOOKUP('OPĆI DIO'!$C$1,'OPĆI DIO'!$P$4:$Y$137,9,FALSE))</f>
        <v>Sveučilišta i veleučilišta u Republici Hrvatskoj</v>
      </c>
      <c r="C29" s="15">
        <v>43</v>
      </c>
      <c r="D29" s="10" t="str">
        <f t="shared" si="0"/>
        <v>Ostali prihodi za posebne namjene</v>
      </c>
      <c r="E29" s="15">
        <v>4223</v>
      </c>
      <c r="F29" s="10" t="str">
        <f t="shared" si="8"/>
        <v>Oprema za održavanje i zaštitu</v>
      </c>
      <c r="G29" s="46" t="s">
        <v>183</v>
      </c>
      <c r="H29" s="10" t="str">
        <f t="shared" si="1"/>
        <v>REDOVNA DJELATNOST VELEUČILIŠTA I VISOKIH ŠKOLA (IZ EVIDENCIJSKIH PRIHODA)</v>
      </c>
      <c r="I29" s="10" t="str">
        <f t="shared" si="2"/>
        <v>0942</v>
      </c>
      <c r="J29" s="143">
        <v>15000</v>
      </c>
      <c r="K29" s="45">
        <v>4527</v>
      </c>
      <c r="L29" s="45">
        <v>4527</v>
      </c>
      <c r="M29" s="45">
        <v>20000</v>
      </c>
      <c r="N29" s="45">
        <v>5000</v>
      </c>
      <c r="O29" s="134"/>
      <c r="P29" s="75" t="str">
        <f>IF(C29="","",'OPĆI DIO'!$C$1)</f>
        <v>38438 VELEUČILIŠTE MARKO MARULIĆ U KNINU</v>
      </c>
      <c r="Q29" s="75" t="str">
        <f t="shared" si="3"/>
        <v>422</v>
      </c>
      <c r="R29" s="75" t="str">
        <f t="shared" si="4"/>
        <v>42</v>
      </c>
      <c r="S29" s="75" t="str">
        <f t="shared" si="5"/>
        <v>43</v>
      </c>
      <c r="T29" s="75" t="str">
        <f t="shared" si="6"/>
        <v>94</v>
      </c>
      <c r="U29" s="75" t="str">
        <f t="shared" si="7"/>
        <v>4</v>
      </c>
      <c r="Y29" s="75">
        <v>3239</v>
      </c>
      <c r="Z29" s="75" t="s">
        <v>79</v>
      </c>
      <c r="AB29" s="75" t="str">
        <f t="shared" si="9"/>
        <v>32</v>
      </c>
      <c r="AC29" s="75" t="str">
        <f t="shared" si="10"/>
        <v>323</v>
      </c>
      <c r="AE29" s="75" t="s">
        <v>2167</v>
      </c>
      <c r="AF29" s="75" t="s">
        <v>2168</v>
      </c>
      <c r="AG29" s="75" t="s">
        <v>2114</v>
      </c>
      <c r="AH29" s="75" t="s">
        <v>2115</v>
      </c>
      <c r="AI29" s="75" t="s">
        <v>2136</v>
      </c>
      <c r="AJ29" s="75" t="s">
        <v>2146</v>
      </c>
    </row>
    <row r="30" spans="1:36">
      <c r="A30" s="10" t="str">
        <f>IF(C30="","",VLOOKUP('OPĆI DIO'!$C$1,'OPĆI DIO'!$P$4:$Y$137,10,FALSE))</f>
        <v>08006</v>
      </c>
      <c r="B30" s="10" t="str">
        <f>IF(C30="","",VLOOKUP('OPĆI DIO'!$C$1,'OPĆI DIO'!$P$4:$Y$137,9,FALSE))</f>
        <v>Sveučilišta i veleučilišta u Republici Hrvatskoj</v>
      </c>
      <c r="C30" s="15">
        <v>43</v>
      </c>
      <c r="D30" s="10" t="str">
        <f t="shared" si="0"/>
        <v>Ostali prihodi za posebne namjene</v>
      </c>
      <c r="E30" s="15">
        <v>4224</v>
      </c>
      <c r="F30" s="10" t="str">
        <f t="shared" si="8"/>
        <v>Medicinska i laboratorijska oprema</v>
      </c>
      <c r="G30" s="46" t="s">
        <v>183</v>
      </c>
      <c r="H30" s="10" t="str">
        <f t="shared" si="1"/>
        <v>REDOVNA DJELATNOST VELEUČILIŠTA I VISOKIH ŠKOLA (IZ EVIDENCIJSKIH PRIHODA)</v>
      </c>
      <c r="I30" s="10" t="str">
        <f t="shared" si="2"/>
        <v>0942</v>
      </c>
      <c r="J30" s="45">
        <v>3000</v>
      </c>
      <c r="K30" s="45">
        <v>3000</v>
      </c>
      <c r="L30" s="45">
        <v>3000</v>
      </c>
      <c r="M30" s="45">
        <v>3000</v>
      </c>
      <c r="N30" s="45">
        <v>3000</v>
      </c>
      <c r="O30" s="134"/>
      <c r="P30" t="str">
        <f>IF(C30="","",'OPĆI DIO'!$C$1)</f>
        <v>38438 VELEUČILIŠTE MARKO MARULIĆ U KNINU</v>
      </c>
      <c r="Q30" t="str">
        <f t="shared" si="3"/>
        <v>422</v>
      </c>
      <c r="R30" t="str">
        <f t="shared" si="4"/>
        <v>42</v>
      </c>
      <c r="S30" t="str">
        <f t="shared" si="5"/>
        <v>43</v>
      </c>
      <c r="T30" t="str">
        <f t="shared" si="6"/>
        <v>94</v>
      </c>
      <c r="U30" t="str">
        <f t="shared" si="7"/>
        <v>4</v>
      </c>
      <c r="Y30">
        <v>3241</v>
      </c>
      <c r="Z30" t="s">
        <v>76</v>
      </c>
      <c r="AB30" s="75" t="str">
        <f t="shared" si="9"/>
        <v>32</v>
      </c>
      <c r="AC30" t="str">
        <f t="shared" si="10"/>
        <v>324</v>
      </c>
      <c r="AE30" t="s">
        <v>1256</v>
      </c>
      <c r="AF30" t="s">
        <v>1257</v>
      </c>
      <c r="AG30" t="s">
        <v>2126</v>
      </c>
      <c r="AH30" t="s">
        <v>2127</v>
      </c>
      <c r="AI30" t="s">
        <v>2138</v>
      </c>
      <c r="AJ30" t="s">
        <v>2139</v>
      </c>
    </row>
    <row r="31" spans="1:36" s="75" customFormat="1">
      <c r="A31" s="10" t="str">
        <f>IF(C31="","",VLOOKUP('OPĆI DIO'!$C$1,'OPĆI DIO'!$P$4:$Y$137,10,FALSE))</f>
        <v>08006</v>
      </c>
      <c r="B31" s="10" t="str">
        <f>IF(C31="","",VLOOKUP('OPĆI DIO'!$C$1,'OPĆI DIO'!$P$4:$Y$137,9,FALSE))</f>
        <v>Sveučilišta i veleučilišta u Republici Hrvatskoj</v>
      </c>
      <c r="C31" s="15">
        <v>43</v>
      </c>
      <c r="D31" s="10" t="str">
        <f t="shared" si="0"/>
        <v>Ostali prihodi za posebne namjene</v>
      </c>
      <c r="E31" s="15">
        <v>4225</v>
      </c>
      <c r="F31" s="10" t="str">
        <f t="shared" si="8"/>
        <v>Instrumenti i uređaji</v>
      </c>
      <c r="G31" s="46" t="s">
        <v>183</v>
      </c>
      <c r="H31" s="10" t="str">
        <f t="shared" si="1"/>
        <v>REDOVNA DJELATNOST VELEUČILIŠTA I VISOKIH ŠKOLA (IZ EVIDENCIJSKIH PRIHODA)</v>
      </c>
      <c r="I31" s="10" t="str">
        <f t="shared" si="2"/>
        <v>0942</v>
      </c>
      <c r="J31" s="143">
        <v>5000</v>
      </c>
      <c r="K31" s="45">
        <v>1000</v>
      </c>
      <c r="L31" s="45">
        <v>1000</v>
      </c>
      <c r="M31" s="45">
        <v>5000</v>
      </c>
      <c r="N31" s="45">
        <v>2000</v>
      </c>
      <c r="O31" s="147"/>
      <c r="P31" s="75" t="str">
        <f>IF(C31="","",'OPĆI DIO'!$C$1)</f>
        <v>38438 VELEUČILIŠTE MARKO MARULIĆ U KNINU</v>
      </c>
      <c r="Q31" s="75" t="str">
        <f t="shared" si="3"/>
        <v>422</v>
      </c>
      <c r="R31" s="75" t="str">
        <f t="shared" si="4"/>
        <v>42</v>
      </c>
      <c r="S31" s="75" t="str">
        <f t="shared" si="5"/>
        <v>43</v>
      </c>
      <c r="T31" s="75" t="str">
        <f t="shared" si="6"/>
        <v>94</v>
      </c>
      <c r="U31" s="75" t="str">
        <f t="shared" si="7"/>
        <v>4</v>
      </c>
      <c r="Y31" s="75">
        <v>3291</v>
      </c>
      <c r="Z31" s="75" t="s">
        <v>77</v>
      </c>
      <c r="AB31" s="75" t="str">
        <f t="shared" si="9"/>
        <v>32</v>
      </c>
      <c r="AC31" s="75" t="str">
        <f t="shared" si="10"/>
        <v>329</v>
      </c>
      <c r="AE31" s="75" t="s">
        <v>1303</v>
      </c>
      <c r="AF31" s="75" t="s">
        <v>1304</v>
      </c>
      <c r="AG31" s="75" t="s">
        <v>2114</v>
      </c>
      <c r="AH31" s="75" t="s">
        <v>2115</v>
      </c>
      <c r="AI31" s="75" t="s">
        <v>2138</v>
      </c>
      <c r="AJ31" s="75" t="s">
        <v>2139</v>
      </c>
    </row>
    <row r="32" spans="1:36" ht="15.75" thickBot="1">
      <c r="A32" s="152" t="str">
        <f>IF(C32="","",VLOOKUP('OPĆI DIO'!$C$1,'OPĆI DIO'!$P$4:$Y$137,10,FALSE))</f>
        <v>08006</v>
      </c>
      <c r="B32" s="152" t="str">
        <f>IF(C32="","",VLOOKUP('OPĆI DIO'!$C$1,'OPĆI DIO'!$P$4:$Y$137,9,FALSE))</f>
        <v>Sveučilišta i veleučilišta u Republici Hrvatskoj</v>
      </c>
      <c r="C32" s="115">
        <v>43</v>
      </c>
      <c r="D32" s="152" t="str">
        <f t="shared" si="0"/>
        <v>Ostali prihodi za posebne namjene</v>
      </c>
      <c r="E32" s="115">
        <v>4241</v>
      </c>
      <c r="F32" s="152" t="str">
        <f t="shared" si="8"/>
        <v>Knjige</v>
      </c>
      <c r="G32" s="153" t="s">
        <v>183</v>
      </c>
      <c r="H32" s="152" t="str">
        <f t="shared" si="1"/>
        <v>REDOVNA DJELATNOST VELEUČILIŠTA I VISOKIH ŠKOLA (IZ EVIDENCIJSKIH PRIHODA)</v>
      </c>
      <c r="I32" s="152" t="str">
        <f t="shared" si="2"/>
        <v>0942</v>
      </c>
      <c r="J32" s="154">
        <v>1000</v>
      </c>
      <c r="K32" s="154">
        <v>1000</v>
      </c>
      <c r="L32" s="154">
        <v>1000</v>
      </c>
      <c r="M32" s="154">
        <v>1000</v>
      </c>
      <c r="N32" s="154">
        <v>1000</v>
      </c>
      <c r="O32" s="155"/>
      <c r="P32" t="str">
        <f>IF(C32="","",'OPĆI DIO'!$C$1)</f>
        <v>38438 VELEUČILIŠTE MARKO MARULIĆ U KNINU</v>
      </c>
      <c r="Q32" t="str">
        <f t="shared" si="3"/>
        <v>424</v>
      </c>
      <c r="R32" t="str">
        <f t="shared" si="4"/>
        <v>42</v>
      </c>
      <c r="S32" t="str">
        <f t="shared" si="5"/>
        <v>43</v>
      </c>
      <c r="T32" t="str">
        <f t="shared" si="6"/>
        <v>94</v>
      </c>
      <c r="U32" t="str">
        <f t="shared" si="7"/>
        <v>4</v>
      </c>
      <c r="Y32">
        <v>3292</v>
      </c>
      <c r="Z32" t="s">
        <v>70</v>
      </c>
      <c r="AB32" s="75" t="str">
        <f t="shared" si="9"/>
        <v>32</v>
      </c>
      <c r="AC32" t="str">
        <f t="shared" si="10"/>
        <v>329</v>
      </c>
      <c r="AE32" t="s">
        <v>2029</v>
      </c>
      <c r="AF32" t="s">
        <v>2030</v>
      </c>
      <c r="AG32" t="s">
        <v>2114</v>
      </c>
      <c r="AH32" t="s">
        <v>2115</v>
      </c>
      <c r="AI32" t="s">
        <v>2136</v>
      </c>
      <c r="AJ32" t="s">
        <v>2146</v>
      </c>
    </row>
    <row r="33" spans="1:36">
      <c r="A33" s="149" t="str">
        <f>IF(C33="","",VLOOKUP('OPĆI DIO'!$C$1,'OPĆI DIO'!$P$4:$Y$137,10,FALSE))</f>
        <v>08006</v>
      </c>
      <c r="B33" s="180" t="str">
        <f>IF(C33="","",VLOOKUP('OPĆI DIO'!$C$1,'OPĆI DIO'!$P$4:$Y$137,9,FALSE))</f>
        <v>Sveučilišta i veleučilišta u Republici Hrvatskoj</v>
      </c>
      <c r="C33" s="156">
        <v>43</v>
      </c>
      <c r="D33" s="157" t="str">
        <f t="shared" si="0"/>
        <v>Ostali prihodi za posebne namjene</v>
      </c>
      <c r="E33" s="156">
        <v>3222</v>
      </c>
      <c r="F33" s="157" t="str">
        <f t="shared" si="8"/>
        <v>Materijal i sirovine</v>
      </c>
      <c r="G33" s="185" t="s">
        <v>183</v>
      </c>
      <c r="H33" s="157" t="str">
        <f t="shared" si="1"/>
        <v>REDOVNA DJELATNOST VELEUČILIŠTA I VISOKIH ŠKOLA (IZ EVIDENCIJSKIH PRIHODA)</v>
      </c>
      <c r="I33" s="158" t="str">
        <f t="shared" si="2"/>
        <v>0942</v>
      </c>
      <c r="J33" s="150">
        <v>2000</v>
      </c>
      <c r="K33" s="150">
        <v>2000</v>
      </c>
      <c r="L33" s="184">
        <v>2000</v>
      </c>
      <c r="M33" s="184">
        <v>2000</v>
      </c>
      <c r="N33" s="184">
        <v>2000</v>
      </c>
      <c r="O33" s="151"/>
      <c r="P33" t="str">
        <f>IF(C33="","",'OPĆI DIO'!$C$1)</f>
        <v>38438 VELEUČILIŠTE MARKO MARULIĆ U KNINU</v>
      </c>
      <c r="Q33" t="str">
        <f t="shared" si="3"/>
        <v>322</v>
      </c>
      <c r="R33" t="str">
        <f t="shared" si="4"/>
        <v>32</v>
      </c>
      <c r="S33" t="str">
        <f t="shared" si="5"/>
        <v>43</v>
      </c>
      <c r="T33" t="str">
        <f t="shared" si="6"/>
        <v>94</v>
      </c>
      <c r="U33" t="str">
        <f t="shared" si="7"/>
        <v>3</v>
      </c>
      <c r="Y33">
        <v>3293</v>
      </c>
      <c r="Z33" t="s">
        <v>80</v>
      </c>
      <c r="AB33" s="75" t="str">
        <f t="shared" si="9"/>
        <v>32</v>
      </c>
      <c r="AC33" t="str">
        <f t="shared" si="10"/>
        <v>329</v>
      </c>
      <c r="AE33" t="s">
        <v>2169</v>
      </c>
      <c r="AF33" t="s">
        <v>2170</v>
      </c>
      <c r="AG33" t="s">
        <v>2114</v>
      </c>
      <c r="AH33" t="s">
        <v>2115</v>
      </c>
      <c r="AI33" t="s">
        <v>2138</v>
      </c>
      <c r="AJ33" t="s">
        <v>2139</v>
      </c>
    </row>
    <row r="34" spans="1:36">
      <c r="A34" s="10" t="str">
        <f>IF(C34="","",VLOOKUP('OPĆI DIO'!$C$1,'OPĆI DIO'!$P$4:$Y$137,10,FALSE))</f>
        <v>08006</v>
      </c>
      <c r="B34" s="10" t="str">
        <f>IF(C34="","",VLOOKUP('OPĆI DIO'!$C$1,'OPĆI DIO'!$P$4:$Y$137,9,FALSE))</f>
        <v>Sveučilišta i veleučilišta u Republici Hrvatskoj</v>
      </c>
      <c r="C34" s="116">
        <v>31</v>
      </c>
      <c r="D34" s="149" t="str">
        <f t="shared" si="0"/>
        <v>Vlastiti prihodi</v>
      </c>
      <c r="E34" s="116">
        <v>3292</v>
      </c>
      <c r="F34" s="149" t="str">
        <f t="shared" si="8"/>
        <v>Premije osiguranja</v>
      </c>
      <c r="G34" s="117" t="s">
        <v>183</v>
      </c>
      <c r="H34" s="149" t="str">
        <f t="shared" si="1"/>
        <v>REDOVNA DJELATNOST VELEUČILIŠTA I VISOKIH ŠKOLA (IZ EVIDENCIJSKIH PRIHODA)</v>
      </c>
      <c r="I34" s="10" t="str">
        <f t="shared" si="2"/>
        <v>0942</v>
      </c>
      <c r="J34" s="45">
        <v>5000</v>
      </c>
      <c r="K34" s="45">
        <v>5000</v>
      </c>
      <c r="L34" s="45">
        <v>5000</v>
      </c>
      <c r="M34" s="45">
        <v>5000</v>
      </c>
      <c r="N34" s="45">
        <v>5000</v>
      </c>
      <c r="O34" s="134"/>
      <c r="P34" t="str">
        <f>IF(C34="","",'OPĆI DIO'!$C$1)</f>
        <v>38438 VELEUČILIŠTE MARKO MARULIĆ U KNINU</v>
      </c>
      <c r="Q34" t="str">
        <f t="shared" si="3"/>
        <v>329</v>
      </c>
      <c r="R34" t="str">
        <f t="shared" si="4"/>
        <v>32</v>
      </c>
      <c r="S34" t="str">
        <f t="shared" si="5"/>
        <v>31</v>
      </c>
      <c r="T34" t="str">
        <f t="shared" si="6"/>
        <v>94</v>
      </c>
      <c r="U34" t="str">
        <f t="shared" si="7"/>
        <v>3</v>
      </c>
      <c r="Y34">
        <v>3293</v>
      </c>
      <c r="Z34" t="s">
        <v>127</v>
      </c>
      <c r="AB34" s="75" t="str">
        <f t="shared" si="9"/>
        <v>32</v>
      </c>
      <c r="AC34" t="str">
        <f t="shared" si="10"/>
        <v>329</v>
      </c>
      <c r="AE34" t="s">
        <v>1307</v>
      </c>
      <c r="AF34" t="s">
        <v>1308</v>
      </c>
      <c r="AG34" t="s">
        <v>2114</v>
      </c>
      <c r="AH34" t="s">
        <v>2115</v>
      </c>
      <c r="AI34" t="s">
        <v>2136</v>
      </c>
      <c r="AJ34" t="s">
        <v>2146</v>
      </c>
    </row>
    <row r="35" spans="1:36" s="75" customFormat="1">
      <c r="A35" s="144" t="str">
        <f>IF(C35="","",VLOOKUP('OPĆI DIO'!$C$1,'OPĆI DIO'!$P$4:$Y$137,10,FALSE))</f>
        <v>08006</v>
      </c>
      <c r="B35" s="144" t="str">
        <f>IF(C35="","",VLOOKUP('OPĆI DIO'!$C$1,'OPĆI DIO'!$P$4:$Y$137,9,FALSE))</f>
        <v>Sveučilišta i veleučilišta u Republici Hrvatskoj</v>
      </c>
      <c r="C35" s="145">
        <v>31</v>
      </c>
      <c r="D35" s="144" t="str">
        <f t="shared" si="0"/>
        <v>Vlastiti prihodi</v>
      </c>
      <c r="E35" s="145">
        <v>3293</v>
      </c>
      <c r="F35" s="144" t="str">
        <f t="shared" si="8"/>
        <v>Reprezentacija</v>
      </c>
      <c r="G35" s="146" t="s">
        <v>183</v>
      </c>
      <c r="H35" s="144" t="str">
        <f t="shared" si="1"/>
        <v>REDOVNA DJELATNOST VELEUČILIŠTA I VISOKIH ŠKOLA (IZ EVIDENCIJSKIH PRIHODA)</v>
      </c>
      <c r="I35" s="144" t="str">
        <f t="shared" si="2"/>
        <v>0942</v>
      </c>
      <c r="J35" s="143">
        <v>10000</v>
      </c>
      <c r="K35" s="143">
        <v>16750</v>
      </c>
      <c r="L35" s="186">
        <v>18437</v>
      </c>
      <c r="M35" s="45">
        <v>10000</v>
      </c>
      <c r="N35" s="45">
        <v>10000</v>
      </c>
      <c r="O35" s="147"/>
      <c r="P35" s="75" t="str">
        <f>IF(C35="","",'OPĆI DIO'!$C$1)</f>
        <v>38438 VELEUČILIŠTE MARKO MARULIĆ U KNINU</v>
      </c>
      <c r="Q35" s="75" t="str">
        <f t="shared" ref="Q35:Q66" si="11">LEFT(E35,3)</f>
        <v>329</v>
      </c>
      <c r="R35" s="75" t="str">
        <f t="shared" ref="R35:R66" si="12">LEFT(E35,2)</f>
        <v>32</v>
      </c>
      <c r="S35" s="75" t="str">
        <f t="shared" ref="S35:S66" si="13">LEFT(C35,3)</f>
        <v>31</v>
      </c>
      <c r="T35" s="75" t="str">
        <f t="shared" ref="T35:T66" si="14">IF(U35="5",0,MID(I35,2,2))</f>
        <v>94</v>
      </c>
      <c r="U35" s="75" t="str">
        <f t="shared" ref="U35:U66" si="15">LEFT(E35,1)</f>
        <v>3</v>
      </c>
      <c r="Y35" s="75">
        <v>3294</v>
      </c>
      <c r="Z35" s="75" t="s">
        <v>81</v>
      </c>
      <c r="AB35" s="75" t="str">
        <f t="shared" si="9"/>
        <v>32</v>
      </c>
      <c r="AC35" s="75" t="str">
        <f t="shared" si="10"/>
        <v>329</v>
      </c>
      <c r="AE35" s="75" t="s">
        <v>1309</v>
      </c>
      <c r="AF35" s="75" t="s">
        <v>1310</v>
      </c>
      <c r="AG35" s="75" t="s">
        <v>2114</v>
      </c>
      <c r="AH35" s="75" t="s">
        <v>2115</v>
      </c>
      <c r="AI35" s="75" t="s">
        <v>2136</v>
      </c>
      <c r="AJ35" s="75" t="s">
        <v>2146</v>
      </c>
    </row>
    <row r="36" spans="1:36" s="75" customFormat="1">
      <c r="A36" s="10" t="str">
        <f>IF(C36="","",VLOOKUP('OPĆI DIO'!$C$1,'OPĆI DIO'!$P$4:$Y$137,10,FALSE))</f>
        <v>08006</v>
      </c>
      <c r="B36" s="10" t="str">
        <f>IF(C36="","",VLOOKUP('OPĆI DIO'!$C$1,'OPĆI DIO'!$P$4:$Y$137,9,FALSE))</f>
        <v>Sveučilišta i veleučilišta u Republici Hrvatskoj</v>
      </c>
      <c r="C36" s="15">
        <v>31</v>
      </c>
      <c r="D36" s="10" t="str">
        <f t="shared" ref="D36" si="16">IFERROR(VLOOKUP(C36,$V$6:$W$22,2,FALSE),"")</f>
        <v>Vlastiti prihodi</v>
      </c>
      <c r="E36" s="15">
        <v>3294</v>
      </c>
      <c r="F36" s="10" t="str">
        <f t="shared" si="8"/>
        <v>Članarine i norme</v>
      </c>
      <c r="G36" s="46" t="s">
        <v>183</v>
      </c>
      <c r="H36" s="10" t="str">
        <f t="shared" si="1"/>
        <v>REDOVNA DJELATNOST VELEUČILIŠTA I VISOKIH ŠKOLA (IZ EVIDENCIJSKIH PRIHODA)</v>
      </c>
      <c r="I36" s="189" t="s">
        <v>2118</v>
      </c>
      <c r="J36" s="143">
        <v>0</v>
      </c>
      <c r="K36" s="45">
        <v>625</v>
      </c>
      <c r="L36" s="45">
        <v>625</v>
      </c>
      <c r="M36" s="45">
        <v>0</v>
      </c>
      <c r="N36" s="45">
        <v>0</v>
      </c>
      <c r="O36" s="147"/>
      <c r="Q36" s="75" t="str">
        <f t="shared" si="11"/>
        <v>329</v>
      </c>
      <c r="R36" s="75" t="str">
        <f t="shared" si="12"/>
        <v>32</v>
      </c>
      <c r="U36" s="75" t="str">
        <f t="shared" si="15"/>
        <v>3</v>
      </c>
    </row>
    <row r="37" spans="1:36">
      <c r="A37" s="10" t="str">
        <f>IF(C37="","",VLOOKUP('OPĆI DIO'!$C$1,'OPĆI DIO'!$P$4:$Y$137,10,FALSE))</f>
        <v>08006</v>
      </c>
      <c r="B37" s="10" t="str">
        <f>IF(C37="","",VLOOKUP('OPĆI DIO'!$C$1,'OPĆI DIO'!$P$4:$Y$137,9,FALSE))</f>
        <v>Sveučilišta i veleučilišta u Republici Hrvatskoj</v>
      </c>
      <c r="C37" s="15">
        <v>31</v>
      </c>
      <c r="D37" s="10" t="str">
        <f t="shared" si="0"/>
        <v>Vlastiti prihodi</v>
      </c>
      <c r="E37" s="15">
        <v>3299</v>
      </c>
      <c r="F37" s="10" t="str">
        <f t="shared" si="8"/>
        <v>Ostali nespomenuti rashodi poslovanja</v>
      </c>
      <c r="G37" s="46" t="s">
        <v>183</v>
      </c>
      <c r="H37" s="10" t="str">
        <f t="shared" si="1"/>
        <v>REDOVNA DJELATNOST VELEUČILIŠTA I VISOKIH ŠKOLA (IZ EVIDENCIJSKIH PRIHODA)</v>
      </c>
      <c r="I37" s="10" t="str">
        <f t="shared" ref="I37:I100" si="17">IFERROR(VLOOKUP(G37,$AE$6:$AI$352,3,FALSE),"")</f>
        <v>0942</v>
      </c>
      <c r="J37" s="45">
        <v>30000</v>
      </c>
      <c r="K37" s="45">
        <v>30000</v>
      </c>
      <c r="L37" s="45">
        <v>30000</v>
      </c>
      <c r="M37" s="45">
        <v>30000</v>
      </c>
      <c r="N37" s="45">
        <v>30000</v>
      </c>
      <c r="O37" s="134"/>
      <c r="P37" t="str">
        <f>IF(C37="","",'OPĆI DIO'!$C$1)</f>
        <v>38438 VELEUČILIŠTE MARKO MARULIĆ U KNINU</v>
      </c>
      <c r="Q37" t="str">
        <f t="shared" si="11"/>
        <v>329</v>
      </c>
      <c r="R37" t="str">
        <f t="shared" si="12"/>
        <v>32</v>
      </c>
      <c r="S37" t="str">
        <f t="shared" si="13"/>
        <v>31</v>
      </c>
      <c r="T37" t="str">
        <f t="shared" si="14"/>
        <v>94</v>
      </c>
      <c r="U37" t="str">
        <f t="shared" si="15"/>
        <v>3</v>
      </c>
      <c r="Y37">
        <v>3295</v>
      </c>
      <c r="Z37" t="s">
        <v>50</v>
      </c>
      <c r="AB37" s="75" t="str">
        <f t="shared" si="9"/>
        <v>32</v>
      </c>
      <c r="AC37" t="str">
        <f t="shared" si="10"/>
        <v>329</v>
      </c>
      <c r="AE37" t="s">
        <v>1069</v>
      </c>
      <c r="AF37" t="s">
        <v>1070</v>
      </c>
      <c r="AG37" t="s">
        <v>2112</v>
      </c>
      <c r="AH37" t="s">
        <v>2113</v>
      </c>
      <c r="AI37" t="s">
        <v>2136</v>
      </c>
      <c r="AJ37" t="s">
        <v>2146</v>
      </c>
    </row>
    <row r="38" spans="1:36" ht="15.75" thickBot="1">
      <c r="A38" s="152" t="str">
        <f>IF(C38="","",VLOOKUP('OPĆI DIO'!$C$1,'OPĆI DIO'!$P$4:$Y$137,10,FALSE))</f>
        <v>08006</v>
      </c>
      <c r="B38" s="152" t="str">
        <f>IF(C38="","",VLOOKUP('OPĆI DIO'!$C$1,'OPĆI DIO'!$P$4:$Y$137,9,FALSE))</f>
        <v>Sveučilišta i veleučilišta u Republici Hrvatskoj</v>
      </c>
      <c r="C38" s="115">
        <v>52</v>
      </c>
      <c r="D38" s="152" t="str">
        <f t="shared" si="0"/>
        <v>Ostale pomoći</v>
      </c>
      <c r="E38" s="115">
        <v>3239</v>
      </c>
      <c r="F38" s="152" t="str">
        <f t="shared" si="8"/>
        <v>Ostale usluge</v>
      </c>
      <c r="G38" s="153" t="s">
        <v>1287</v>
      </c>
      <c r="H38" s="152" t="str">
        <f t="shared" si="1"/>
        <v>PROGRAMI POBOLJŠANJA STUDENTSKOG STANDARDA</v>
      </c>
      <c r="I38" s="152" t="str">
        <f t="shared" si="17"/>
        <v>0960</v>
      </c>
      <c r="J38" s="154">
        <v>7000</v>
      </c>
      <c r="K38" s="154">
        <v>7000</v>
      </c>
      <c r="L38" s="154">
        <v>7000</v>
      </c>
      <c r="M38" s="154">
        <v>0</v>
      </c>
      <c r="N38" s="154">
        <v>0</v>
      </c>
      <c r="O38" s="155"/>
      <c r="P38" t="str">
        <f>IF(C38="","",'OPĆI DIO'!$C$1)</f>
        <v>38438 VELEUČILIŠTE MARKO MARULIĆ U KNINU</v>
      </c>
      <c r="Q38" t="str">
        <f t="shared" si="11"/>
        <v>323</v>
      </c>
      <c r="R38" t="str">
        <f t="shared" si="12"/>
        <v>32</v>
      </c>
      <c r="S38" t="str">
        <f t="shared" si="13"/>
        <v>52</v>
      </c>
      <c r="T38" t="str">
        <f t="shared" si="14"/>
        <v>96</v>
      </c>
      <c r="U38" t="str">
        <f t="shared" si="15"/>
        <v>3</v>
      </c>
      <c r="Y38">
        <v>3299</v>
      </c>
      <c r="Z38" t="s">
        <v>53</v>
      </c>
      <c r="AB38" s="75" t="str">
        <f t="shared" si="9"/>
        <v>32</v>
      </c>
      <c r="AC38" t="str">
        <f t="shared" si="10"/>
        <v>329</v>
      </c>
      <c r="AE38" t="s">
        <v>727</v>
      </c>
      <c r="AF38" t="s">
        <v>728</v>
      </c>
      <c r="AG38" t="s">
        <v>2114</v>
      </c>
      <c r="AH38" t="s">
        <v>2115</v>
      </c>
      <c r="AI38" t="s">
        <v>2136</v>
      </c>
      <c r="AJ38" t="s">
        <v>2143</v>
      </c>
    </row>
    <row r="39" spans="1:36">
      <c r="A39" s="149">
        <v>8006</v>
      </c>
      <c r="B39" s="149" t="s">
        <v>41</v>
      </c>
      <c r="C39" s="116">
        <v>43</v>
      </c>
      <c r="D39" s="149" t="str">
        <f t="shared" si="0"/>
        <v>Ostali prihodi za posebne namjene</v>
      </c>
      <c r="E39" s="116">
        <v>4123</v>
      </c>
      <c r="F39" s="149" t="str">
        <f t="shared" si="8"/>
        <v>Licence</v>
      </c>
      <c r="G39" s="117" t="s">
        <v>183</v>
      </c>
      <c r="H39" s="149" t="str">
        <f t="shared" si="1"/>
        <v>REDOVNA DJELATNOST VELEUČILIŠTA I VISOKIH ŠKOLA (IZ EVIDENCIJSKIH PRIHODA)</v>
      </c>
      <c r="I39" s="149" t="str">
        <f t="shared" si="17"/>
        <v>0942</v>
      </c>
      <c r="J39" s="159">
        <v>0</v>
      </c>
      <c r="K39" s="150">
        <v>2000</v>
      </c>
      <c r="L39" s="150">
        <v>2000</v>
      </c>
      <c r="M39" s="150">
        <v>0</v>
      </c>
      <c r="N39" s="150">
        <v>0</v>
      </c>
      <c r="O39" s="151"/>
      <c r="P39" t="str">
        <f>IF(C39="","",'OPĆI DIO'!$C$1)</f>
        <v>38438 VELEUČILIŠTE MARKO MARULIĆ U KNINU</v>
      </c>
      <c r="Q39" t="str">
        <f t="shared" si="11"/>
        <v>412</v>
      </c>
      <c r="R39" t="str">
        <f t="shared" si="12"/>
        <v>41</v>
      </c>
      <c r="S39" t="str">
        <f t="shared" si="13"/>
        <v>43</v>
      </c>
      <c r="T39" t="str">
        <f t="shared" si="14"/>
        <v>94</v>
      </c>
      <c r="U39" t="str">
        <f t="shared" si="15"/>
        <v>4</v>
      </c>
      <c r="Y39">
        <v>3411</v>
      </c>
      <c r="Z39" t="s">
        <v>182</v>
      </c>
      <c r="AB39" s="75" t="str">
        <f t="shared" si="9"/>
        <v>34</v>
      </c>
      <c r="AC39" t="str">
        <f t="shared" si="10"/>
        <v>341</v>
      </c>
      <c r="AE39" t="s">
        <v>1334</v>
      </c>
      <c r="AF39" t="s">
        <v>1335</v>
      </c>
      <c r="AG39" t="s">
        <v>2114</v>
      </c>
      <c r="AH39" t="s">
        <v>2115</v>
      </c>
      <c r="AI39" t="s">
        <v>2136</v>
      </c>
      <c r="AJ39" t="s">
        <v>2143</v>
      </c>
    </row>
    <row r="40" spans="1:36">
      <c r="A40" s="10" t="str">
        <f>IF(C40="","",VLOOKUP('OPĆI DIO'!$C$1,'OPĆI DIO'!$P$4:$Y$137,10,FALSE))</f>
        <v/>
      </c>
      <c r="B40" s="10" t="str">
        <f>IF(C40="","",VLOOKUP('OPĆI DIO'!$C$1,'OPĆI DIO'!$P$4:$Y$137,9,FALSE))</f>
        <v/>
      </c>
      <c r="C40" s="15"/>
      <c r="D40" s="10" t="str">
        <f t="shared" si="0"/>
        <v/>
      </c>
      <c r="E40" s="15"/>
      <c r="F40" s="10" t="str">
        <f t="shared" si="8"/>
        <v/>
      </c>
      <c r="G40" s="117"/>
      <c r="H40" s="10" t="str">
        <f t="shared" si="1"/>
        <v/>
      </c>
      <c r="I40" s="10" t="str">
        <f t="shared" si="17"/>
        <v/>
      </c>
      <c r="J40" s="45"/>
      <c r="K40" s="45"/>
      <c r="L40" s="45"/>
      <c r="M40" s="45"/>
      <c r="N40" s="45"/>
      <c r="O40" s="134"/>
      <c r="P40" t="str">
        <f>IF(C40="","",'OPĆI DIO'!$C$1)</f>
        <v/>
      </c>
      <c r="Q40" t="str">
        <f t="shared" si="11"/>
        <v/>
      </c>
      <c r="R40" t="str">
        <f t="shared" si="12"/>
        <v/>
      </c>
      <c r="S40" t="str">
        <f t="shared" si="13"/>
        <v/>
      </c>
      <c r="T40" t="str">
        <f t="shared" si="14"/>
        <v/>
      </c>
      <c r="U40" t="str">
        <f t="shared" si="15"/>
        <v/>
      </c>
      <c r="Y40">
        <v>3422</v>
      </c>
      <c r="Z40" t="s">
        <v>145</v>
      </c>
      <c r="AB40" s="75" t="str">
        <f t="shared" si="9"/>
        <v>34</v>
      </c>
      <c r="AC40" t="str">
        <f t="shared" si="10"/>
        <v>342</v>
      </c>
      <c r="AE40" t="s">
        <v>1336</v>
      </c>
      <c r="AF40" t="s">
        <v>1337</v>
      </c>
      <c r="AG40" t="s">
        <v>2114</v>
      </c>
      <c r="AH40" t="s">
        <v>2115</v>
      </c>
      <c r="AI40" t="s">
        <v>2136</v>
      </c>
      <c r="AJ40" t="s">
        <v>2146</v>
      </c>
    </row>
    <row r="41" spans="1:36">
      <c r="A41" s="10" t="str">
        <f>IF(C41="","",VLOOKUP('OPĆI DIO'!$C$1,'OPĆI DIO'!$P$4:$Y$137,10,FALSE))</f>
        <v/>
      </c>
      <c r="B41" s="10" t="str">
        <f>IF(C41="","",VLOOKUP('OPĆI DIO'!$C$1,'OPĆI DIO'!$P$4:$Y$137,9,FALSE))</f>
        <v/>
      </c>
      <c r="C41" s="15"/>
      <c r="D41" s="10" t="str">
        <f t="shared" si="0"/>
        <v/>
      </c>
      <c r="E41" s="15"/>
      <c r="F41" s="10" t="str">
        <f t="shared" si="8"/>
        <v/>
      </c>
      <c r="G41" s="117"/>
      <c r="H41" s="10" t="str">
        <f t="shared" si="1"/>
        <v/>
      </c>
      <c r="I41" s="10" t="str">
        <f t="shared" si="17"/>
        <v/>
      </c>
      <c r="J41" s="45"/>
      <c r="K41" s="45"/>
      <c r="L41" s="45"/>
      <c r="M41" s="45"/>
      <c r="N41" s="45"/>
      <c r="O41" s="134"/>
      <c r="P41" t="str">
        <f>IF(C41="","",'OPĆI DIO'!$C$1)</f>
        <v/>
      </c>
      <c r="Q41" t="str">
        <f t="shared" si="11"/>
        <v/>
      </c>
      <c r="R41" t="str">
        <f t="shared" si="12"/>
        <v/>
      </c>
      <c r="S41" t="str">
        <f t="shared" si="13"/>
        <v/>
      </c>
      <c r="T41" t="str">
        <f t="shared" si="14"/>
        <v/>
      </c>
      <c r="U41" t="str">
        <f t="shared" si="15"/>
        <v/>
      </c>
      <c r="Y41">
        <v>3423</v>
      </c>
      <c r="Z41" t="s">
        <v>145</v>
      </c>
      <c r="AB41" s="75" t="str">
        <f t="shared" ref="AB41:AB72" si="18">LEFT(Y41,2)</f>
        <v>34</v>
      </c>
      <c r="AC41" t="str">
        <f t="shared" ref="AC41:AC72" si="19">LEFT(Y41,3)</f>
        <v>342</v>
      </c>
      <c r="AE41" t="s">
        <v>1338</v>
      </c>
      <c r="AF41" t="s">
        <v>1339</v>
      </c>
      <c r="AG41" t="s">
        <v>2114</v>
      </c>
      <c r="AH41" t="s">
        <v>2115</v>
      </c>
      <c r="AI41" t="s">
        <v>2138</v>
      </c>
      <c r="AJ41" t="s">
        <v>2151</v>
      </c>
    </row>
    <row r="42" spans="1:36">
      <c r="A42" s="10" t="str">
        <f>IF(C42="","",VLOOKUP('OPĆI DIO'!$C$1,'OPĆI DIO'!$P$4:$Y$137,10,FALSE))</f>
        <v/>
      </c>
      <c r="B42" s="10" t="str">
        <f>IF(C42="","",VLOOKUP('OPĆI DIO'!$C$1,'OPĆI DIO'!$P$4:$Y$137,9,FALSE))</f>
        <v/>
      </c>
      <c r="C42" s="15"/>
      <c r="D42" s="10" t="str">
        <f t="shared" si="0"/>
        <v/>
      </c>
      <c r="E42" s="15"/>
      <c r="F42" s="10" t="str">
        <f t="shared" si="8"/>
        <v/>
      </c>
      <c r="G42" s="117"/>
      <c r="H42" s="10" t="str">
        <f t="shared" si="1"/>
        <v/>
      </c>
      <c r="I42" s="10" t="str">
        <f t="shared" si="17"/>
        <v/>
      </c>
      <c r="J42" s="45"/>
      <c r="K42" s="45"/>
      <c r="L42" s="45"/>
      <c r="M42" s="45"/>
      <c r="N42" s="45"/>
      <c r="O42" s="134"/>
      <c r="P42" t="str">
        <f>IF(C42="","",'OPĆI DIO'!$C$1)</f>
        <v/>
      </c>
      <c r="Q42" t="str">
        <f t="shared" si="11"/>
        <v/>
      </c>
      <c r="R42" t="str">
        <f t="shared" si="12"/>
        <v/>
      </c>
      <c r="S42" t="str">
        <f t="shared" si="13"/>
        <v/>
      </c>
      <c r="T42" t="str">
        <f t="shared" si="14"/>
        <v/>
      </c>
      <c r="U42" t="str">
        <f t="shared" si="15"/>
        <v/>
      </c>
      <c r="Y42">
        <v>3427</v>
      </c>
      <c r="Z42" t="s">
        <v>184</v>
      </c>
      <c r="AB42" s="75" t="str">
        <f t="shared" si="18"/>
        <v>34</v>
      </c>
      <c r="AC42" t="str">
        <f t="shared" si="19"/>
        <v>342</v>
      </c>
      <c r="AE42" t="s">
        <v>1340</v>
      </c>
      <c r="AF42" t="s">
        <v>1341</v>
      </c>
      <c r="AG42" t="s">
        <v>2114</v>
      </c>
      <c r="AH42" t="s">
        <v>2115</v>
      </c>
      <c r="AI42" t="s">
        <v>2136</v>
      </c>
      <c r="AJ42" t="s">
        <v>2143</v>
      </c>
    </row>
    <row r="43" spans="1:36">
      <c r="A43" s="10" t="str">
        <f>IF(C43="","",VLOOKUP('OPĆI DIO'!$C$1,'OPĆI DIO'!$P$4:$Y$137,10,FALSE))</f>
        <v/>
      </c>
      <c r="B43" s="10" t="str">
        <f>IF(C43="","",VLOOKUP('OPĆI DIO'!$C$1,'OPĆI DIO'!$P$4:$Y$137,9,FALSE))</f>
        <v/>
      </c>
      <c r="C43" s="15"/>
      <c r="D43" s="10" t="str">
        <f t="shared" si="0"/>
        <v/>
      </c>
      <c r="E43" s="15"/>
      <c r="F43" s="10" t="str">
        <f t="shared" si="8"/>
        <v/>
      </c>
      <c r="G43" s="117"/>
      <c r="H43" s="10" t="str">
        <f t="shared" si="1"/>
        <v/>
      </c>
      <c r="I43" s="10" t="str">
        <f t="shared" si="17"/>
        <v/>
      </c>
      <c r="J43" s="45"/>
      <c r="K43" s="45"/>
      <c r="L43" s="45"/>
      <c r="M43" s="45"/>
      <c r="N43" s="45"/>
      <c r="O43" s="134"/>
      <c r="P43" t="str">
        <f>IF(C43="","",'OPĆI DIO'!$C$1)</f>
        <v/>
      </c>
      <c r="Q43" t="str">
        <f t="shared" si="11"/>
        <v/>
      </c>
      <c r="R43" t="str">
        <f t="shared" si="12"/>
        <v/>
      </c>
      <c r="S43" t="str">
        <f t="shared" si="13"/>
        <v/>
      </c>
      <c r="T43" t="str">
        <f t="shared" si="14"/>
        <v/>
      </c>
      <c r="U43" t="str">
        <f t="shared" si="15"/>
        <v/>
      </c>
      <c r="Y43">
        <v>3431</v>
      </c>
      <c r="Z43" t="s">
        <v>78</v>
      </c>
      <c r="AB43" s="75" t="str">
        <f t="shared" si="18"/>
        <v>34</v>
      </c>
      <c r="AC43" t="str">
        <f t="shared" si="19"/>
        <v>343</v>
      </c>
      <c r="AE43" t="s">
        <v>1342</v>
      </c>
      <c r="AF43" t="s">
        <v>1343</v>
      </c>
      <c r="AG43" t="s">
        <v>2114</v>
      </c>
      <c r="AH43" t="s">
        <v>2115</v>
      </c>
      <c r="AI43" t="s">
        <v>2136</v>
      </c>
      <c r="AJ43" t="s">
        <v>2143</v>
      </c>
    </row>
    <row r="44" spans="1:36">
      <c r="A44" s="10" t="str">
        <f>IF(C44="","",VLOOKUP('OPĆI DIO'!$C$1,'OPĆI DIO'!$P$4:$Y$137,10,FALSE))</f>
        <v/>
      </c>
      <c r="B44" s="10" t="str">
        <f>IF(C44="","",VLOOKUP('OPĆI DIO'!$C$1,'OPĆI DIO'!$P$4:$Y$137,9,FALSE))</f>
        <v/>
      </c>
      <c r="C44" s="15"/>
      <c r="D44" s="10" t="str">
        <f t="shared" si="0"/>
        <v/>
      </c>
      <c r="E44" s="15"/>
      <c r="F44" s="10" t="str">
        <f t="shared" si="8"/>
        <v/>
      </c>
      <c r="G44" s="117"/>
      <c r="H44" s="10" t="str">
        <f t="shared" si="1"/>
        <v/>
      </c>
      <c r="I44" s="10" t="str">
        <f t="shared" si="17"/>
        <v/>
      </c>
      <c r="J44" s="45"/>
      <c r="K44" s="45"/>
      <c r="L44" s="45"/>
      <c r="M44" s="45"/>
      <c r="N44" s="45"/>
      <c r="O44" s="134"/>
      <c r="P44" t="str">
        <f>IF(C44="","",'OPĆI DIO'!$C$1)</f>
        <v/>
      </c>
      <c r="Q44" t="str">
        <f t="shared" si="11"/>
        <v/>
      </c>
      <c r="R44" t="str">
        <f t="shared" si="12"/>
        <v/>
      </c>
      <c r="S44" t="str">
        <f t="shared" si="13"/>
        <v/>
      </c>
      <c r="T44" t="str">
        <f t="shared" si="14"/>
        <v/>
      </c>
      <c r="U44" t="str">
        <f t="shared" si="15"/>
        <v/>
      </c>
      <c r="Y44">
        <v>3432</v>
      </c>
      <c r="Z44" t="s">
        <v>94</v>
      </c>
      <c r="AB44" s="75" t="str">
        <f t="shared" si="18"/>
        <v>34</v>
      </c>
      <c r="AC44" t="str">
        <f t="shared" si="19"/>
        <v>343</v>
      </c>
      <c r="AE44" t="s">
        <v>1344</v>
      </c>
      <c r="AF44" t="s">
        <v>1345</v>
      </c>
      <c r="AG44" t="s">
        <v>2114</v>
      </c>
      <c r="AH44" t="s">
        <v>2115</v>
      </c>
      <c r="AI44" t="s">
        <v>2138</v>
      </c>
      <c r="AJ44" t="s">
        <v>2151</v>
      </c>
    </row>
    <row r="45" spans="1:36">
      <c r="A45" s="10" t="str">
        <f>IF(C45="","",VLOOKUP('OPĆI DIO'!$C$1,'OPĆI DIO'!$P$4:$Y$137,10,FALSE))</f>
        <v/>
      </c>
      <c r="B45" s="10" t="str">
        <f>IF(C45="","",VLOOKUP('OPĆI DIO'!$C$1,'OPĆI DIO'!$P$4:$Y$137,9,FALSE))</f>
        <v/>
      </c>
      <c r="C45" s="15"/>
      <c r="D45" s="10" t="str">
        <f t="shared" si="0"/>
        <v/>
      </c>
      <c r="E45" s="15"/>
      <c r="F45" s="10" t="str">
        <f t="shared" si="8"/>
        <v/>
      </c>
      <c r="G45" s="117"/>
      <c r="H45" s="10" t="str">
        <f t="shared" si="1"/>
        <v/>
      </c>
      <c r="I45" s="10" t="str">
        <f t="shared" si="17"/>
        <v/>
      </c>
      <c r="J45" s="45"/>
      <c r="K45" s="45"/>
      <c r="L45" s="45"/>
      <c r="M45" s="45"/>
      <c r="N45" s="45"/>
      <c r="O45" s="134"/>
      <c r="P45" t="str">
        <f>IF(C45="","",'OPĆI DIO'!$C$1)</f>
        <v/>
      </c>
      <c r="Q45" t="str">
        <f t="shared" si="11"/>
        <v/>
      </c>
      <c r="R45" t="str">
        <f t="shared" si="12"/>
        <v/>
      </c>
      <c r="S45" t="str">
        <f t="shared" si="13"/>
        <v/>
      </c>
      <c r="T45" t="str">
        <f t="shared" si="14"/>
        <v/>
      </c>
      <c r="U45" t="str">
        <f t="shared" si="15"/>
        <v/>
      </c>
      <c r="Y45">
        <v>3433</v>
      </c>
      <c r="Z45" t="s">
        <v>132</v>
      </c>
      <c r="AB45" s="75" t="str">
        <f t="shared" si="18"/>
        <v>34</v>
      </c>
      <c r="AC45" t="str">
        <f t="shared" si="19"/>
        <v>343</v>
      </c>
      <c r="AE45" t="s">
        <v>1348</v>
      </c>
      <c r="AF45" t="s">
        <v>1349</v>
      </c>
      <c r="AG45" t="s">
        <v>2114</v>
      </c>
      <c r="AH45" t="s">
        <v>2115</v>
      </c>
      <c r="AI45" t="s">
        <v>2136</v>
      </c>
      <c r="AJ45" t="s">
        <v>2147</v>
      </c>
    </row>
    <row r="46" spans="1:36">
      <c r="A46" s="10" t="str">
        <f>IF(C46="","",VLOOKUP('OPĆI DIO'!$C$1,'OPĆI DIO'!$P$4:$Y$137,10,FALSE))</f>
        <v/>
      </c>
      <c r="B46" s="10" t="str">
        <f>IF(C46="","",VLOOKUP('OPĆI DIO'!$C$1,'OPĆI DIO'!$P$4:$Y$137,9,FALSE))</f>
        <v/>
      </c>
      <c r="C46" s="15"/>
      <c r="D46" s="10" t="str">
        <f t="shared" si="0"/>
        <v/>
      </c>
      <c r="E46" s="15"/>
      <c r="F46" s="10" t="str">
        <f t="shared" si="8"/>
        <v/>
      </c>
      <c r="G46" s="117"/>
      <c r="H46" s="10" t="str">
        <f t="shared" si="1"/>
        <v/>
      </c>
      <c r="I46" s="10" t="str">
        <f t="shared" si="17"/>
        <v/>
      </c>
      <c r="J46" s="45"/>
      <c r="K46" s="45"/>
      <c r="L46" s="45"/>
      <c r="M46" s="45"/>
      <c r="N46" s="45"/>
      <c r="O46" s="134"/>
      <c r="P46" t="str">
        <f>IF(C46="","",'OPĆI DIO'!$C$1)</f>
        <v/>
      </c>
      <c r="Q46" t="str">
        <f t="shared" si="11"/>
        <v/>
      </c>
      <c r="R46" t="str">
        <f t="shared" si="12"/>
        <v/>
      </c>
      <c r="S46" t="str">
        <f t="shared" si="13"/>
        <v/>
      </c>
      <c r="T46" t="str">
        <f t="shared" si="14"/>
        <v/>
      </c>
      <c r="U46" t="str">
        <f t="shared" si="15"/>
        <v/>
      </c>
      <c r="Y46">
        <v>3434</v>
      </c>
      <c r="Z46" t="s">
        <v>63</v>
      </c>
      <c r="AB46" s="75" t="str">
        <f t="shared" si="18"/>
        <v>34</v>
      </c>
      <c r="AC46" t="str">
        <f t="shared" si="19"/>
        <v>343</v>
      </c>
      <c r="AE46" t="s">
        <v>729</v>
      </c>
      <c r="AF46" t="s">
        <v>730</v>
      </c>
      <c r="AG46" t="s">
        <v>2114</v>
      </c>
      <c r="AH46" t="s">
        <v>2115</v>
      </c>
      <c r="AI46" t="s">
        <v>2136</v>
      </c>
      <c r="AJ46" t="s">
        <v>2147</v>
      </c>
    </row>
    <row r="47" spans="1:36">
      <c r="A47" s="10" t="str">
        <f>IF(C47="","",VLOOKUP('OPĆI DIO'!$C$1,'OPĆI DIO'!$P$4:$Y$137,10,FALSE))</f>
        <v/>
      </c>
      <c r="B47" s="10" t="str">
        <f>IF(C47="","",VLOOKUP('OPĆI DIO'!$C$1,'OPĆI DIO'!$P$4:$Y$137,9,FALSE))</f>
        <v/>
      </c>
      <c r="C47" s="15"/>
      <c r="D47" s="10" t="str">
        <f t="shared" si="0"/>
        <v/>
      </c>
      <c r="E47" s="15"/>
      <c r="F47" s="10" t="str">
        <f t="shared" si="8"/>
        <v/>
      </c>
      <c r="G47" s="117"/>
      <c r="H47" s="10" t="str">
        <f t="shared" si="1"/>
        <v/>
      </c>
      <c r="I47" s="10" t="str">
        <f t="shared" si="17"/>
        <v/>
      </c>
      <c r="J47" s="45"/>
      <c r="K47" s="45"/>
      <c r="L47" s="45"/>
      <c r="M47" s="45"/>
      <c r="N47" s="45"/>
      <c r="O47" s="134"/>
      <c r="P47" t="str">
        <f>IF(C47="","",'OPĆI DIO'!$C$1)</f>
        <v/>
      </c>
      <c r="Q47" t="str">
        <f t="shared" si="11"/>
        <v/>
      </c>
      <c r="R47" t="str">
        <f t="shared" si="12"/>
        <v/>
      </c>
      <c r="S47" t="str">
        <f t="shared" si="13"/>
        <v/>
      </c>
      <c r="T47" t="str">
        <f t="shared" si="14"/>
        <v/>
      </c>
      <c r="U47" t="str">
        <f t="shared" si="15"/>
        <v/>
      </c>
      <c r="Y47">
        <v>3511</v>
      </c>
      <c r="Z47" t="s">
        <v>175</v>
      </c>
      <c r="AB47" s="75" t="str">
        <f t="shared" si="18"/>
        <v>35</v>
      </c>
      <c r="AC47" t="str">
        <f t="shared" si="19"/>
        <v>351</v>
      </c>
      <c r="AE47" t="s">
        <v>1350</v>
      </c>
      <c r="AF47" t="s">
        <v>1351</v>
      </c>
      <c r="AG47" t="s">
        <v>2114</v>
      </c>
      <c r="AH47" t="s">
        <v>2115</v>
      </c>
      <c r="AI47" t="s">
        <v>2136</v>
      </c>
      <c r="AJ47" t="s">
        <v>2147</v>
      </c>
    </row>
    <row r="48" spans="1:36">
      <c r="A48" s="10" t="str">
        <f>IF(C48="","",VLOOKUP('OPĆI DIO'!$C$1,'OPĆI DIO'!$P$4:$Y$137,10,FALSE))</f>
        <v/>
      </c>
      <c r="B48" s="10" t="str">
        <f>IF(C48="","",VLOOKUP('OPĆI DIO'!$C$1,'OPĆI DIO'!$P$4:$Y$137,9,FALSE))</f>
        <v/>
      </c>
      <c r="C48" s="15"/>
      <c r="D48" s="10" t="str">
        <f t="shared" si="0"/>
        <v/>
      </c>
      <c r="E48" s="15"/>
      <c r="F48" s="10" t="str">
        <f t="shared" si="8"/>
        <v/>
      </c>
      <c r="G48" s="117"/>
      <c r="H48" s="10" t="str">
        <f t="shared" si="1"/>
        <v/>
      </c>
      <c r="I48" s="10" t="str">
        <f t="shared" si="17"/>
        <v/>
      </c>
      <c r="J48" s="45"/>
      <c r="K48" s="45"/>
      <c r="L48" s="45"/>
      <c r="M48" s="45"/>
      <c r="N48" s="45"/>
      <c r="O48" s="134"/>
      <c r="P48" t="str">
        <f>IF(C48="","",'OPĆI DIO'!$C$1)</f>
        <v/>
      </c>
      <c r="Q48" t="str">
        <f t="shared" si="11"/>
        <v/>
      </c>
      <c r="R48" t="str">
        <f t="shared" si="12"/>
        <v/>
      </c>
      <c r="S48" t="str">
        <f t="shared" si="13"/>
        <v/>
      </c>
      <c r="T48" t="str">
        <f t="shared" si="14"/>
        <v/>
      </c>
      <c r="U48" t="str">
        <f t="shared" si="15"/>
        <v/>
      </c>
      <c r="Y48">
        <v>3512</v>
      </c>
      <c r="Z48" t="s">
        <v>177</v>
      </c>
      <c r="AB48" s="75" t="str">
        <f t="shared" si="18"/>
        <v>35</v>
      </c>
      <c r="AC48" t="str">
        <f t="shared" si="19"/>
        <v>351</v>
      </c>
      <c r="AE48" t="s">
        <v>1352</v>
      </c>
      <c r="AF48" t="s">
        <v>1353</v>
      </c>
      <c r="AG48" t="s">
        <v>2114</v>
      </c>
      <c r="AH48" t="s">
        <v>2115</v>
      </c>
      <c r="AI48" t="s">
        <v>2138</v>
      </c>
      <c r="AJ48" t="s">
        <v>2151</v>
      </c>
    </row>
    <row r="49" spans="1:36">
      <c r="A49" s="10" t="str">
        <f>IF(C49="","",VLOOKUP('OPĆI DIO'!$C$1,'OPĆI DIO'!$P$4:$Y$137,10,FALSE))</f>
        <v/>
      </c>
      <c r="B49" s="10" t="str">
        <f>IF(C49="","",VLOOKUP('OPĆI DIO'!$C$1,'OPĆI DIO'!$P$4:$Y$137,9,FALSE))</f>
        <v/>
      </c>
      <c r="C49" s="15"/>
      <c r="D49" s="10" t="str">
        <f t="shared" si="0"/>
        <v/>
      </c>
      <c r="E49" s="15"/>
      <c r="F49" s="10" t="str">
        <f t="shared" si="8"/>
        <v/>
      </c>
      <c r="G49" s="117"/>
      <c r="H49" s="10" t="str">
        <f t="shared" si="1"/>
        <v/>
      </c>
      <c r="I49" s="10" t="str">
        <f t="shared" si="17"/>
        <v/>
      </c>
      <c r="J49" s="45"/>
      <c r="K49" s="45"/>
      <c r="L49" s="45"/>
      <c r="M49" s="45"/>
      <c r="N49" s="45"/>
      <c r="O49" s="134"/>
      <c r="P49" t="str">
        <f>IF(C49="","",'OPĆI DIO'!$C$1)</f>
        <v/>
      </c>
      <c r="Q49" t="str">
        <f t="shared" si="11"/>
        <v/>
      </c>
      <c r="R49" t="str">
        <f t="shared" si="12"/>
        <v/>
      </c>
      <c r="S49" t="str">
        <f t="shared" si="13"/>
        <v/>
      </c>
      <c r="T49" t="str">
        <f t="shared" si="14"/>
        <v/>
      </c>
      <c r="U49" t="str">
        <f t="shared" si="15"/>
        <v/>
      </c>
      <c r="Y49">
        <v>3522</v>
      </c>
      <c r="Z49" t="s">
        <v>225</v>
      </c>
      <c r="AB49" s="75" t="str">
        <f t="shared" si="18"/>
        <v>35</v>
      </c>
      <c r="AC49" t="str">
        <f t="shared" si="19"/>
        <v>352</v>
      </c>
      <c r="AE49" t="s">
        <v>1354</v>
      </c>
      <c r="AF49" t="s">
        <v>1355</v>
      </c>
      <c r="AG49" t="s">
        <v>2114</v>
      </c>
      <c r="AH49" t="s">
        <v>2115</v>
      </c>
      <c r="AI49" t="s">
        <v>2136</v>
      </c>
      <c r="AJ49" t="s">
        <v>2147</v>
      </c>
    </row>
    <row r="50" spans="1:36">
      <c r="A50" s="10" t="str">
        <f>IF(C50="","",VLOOKUP('OPĆI DIO'!$C$1,'OPĆI DIO'!$P$4:$Y$137,10,FALSE))</f>
        <v/>
      </c>
      <c r="B50" s="10" t="str">
        <f>IF(C50="","",VLOOKUP('OPĆI DIO'!$C$1,'OPĆI DIO'!$P$4:$Y$137,9,FALSE))</f>
        <v/>
      </c>
      <c r="C50" s="15"/>
      <c r="D50" s="10" t="str">
        <f t="shared" si="0"/>
        <v/>
      </c>
      <c r="E50" s="15"/>
      <c r="F50" s="10" t="str">
        <f t="shared" si="8"/>
        <v/>
      </c>
      <c r="G50" s="117"/>
      <c r="H50" s="10" t="str">
        <f t="shared" si="1"/>
        <v/>
      </c>
      <c r="I50" s="10" t="str">
        <f t="shared" si="17"/>
        <v/>
      </c>
      <c r="J50" s="45"/>
      <c r="K50" s="45"/>
      <c r="L50" s="45"/>
      <c r="M50" s="45"/>
      <c r="N50" s="45"/>
      <c r="O50" s="134"/>
      <c r="P50" t="str">
        <f>IF(C50="","",'OPĆI DIO'!$C$1)</f>
        <v/>
      </c>
      <c r="Q50" t="str">
        <f t="shared" si="11"/>
        <v/>
      </c>
      <c r="R50" t="str">
        <f t="shared" si="12"/>
        <v/>
      </c>
      <c r="S50" t="str">
        <f t="shared" si="13"/>
        <v/>
      </c>
      <c r="T50" t="str">
        <f t="shared" si="14"/>
        <v/>
      </c>
      <c r="U50" t="str">
        <f t="shared" si="15"/>
        <v/>
      </c>
      <c r="Y50">
        <v>3531</v>
      </c>
      <c r="Z50" t="s">
        <v>129</v>
      </c>
      <c r="AB50" s="75" t="str">
        <f t="shared" si="18"/>
        <v>35</v>
      </c>
      <c r="AC50" t="str">
        <f t="shared" si="19"/>
        <v>353</v>
      </c>
      <c r="AE50" t="s">
        <v>1081</v>
      </c>
      <c r="AF50" t="s">
        <v>1082</v>
      </c>
      <c r="AG50" t="s">
        <v>2114</v>
      </c>
      <c r="AH50" t="s">
        <v>2115</v>
      </c>
      <c r="AI50" t="s">
        <v>2136</v>
      </c>
      <c r="AJ50" t="s">
        <v>2147</v>
      </c>
    </row>
    <row r="51" spans="1:36">
      <c r="A51" s="10" t="str">
        <f>IF(C51="","",VLOOKUP('OPĆI DIO'!$C$1,'OPĆI DIO'!$P$4:$Y$137,10,FALSE))</f>
        <v/>
      </c>
      <c r="B51" s="10" t="str">
        <f>IF(C51="","",VLOOKUP('OPĆI DIO'!$C$1,'OPĆI DIO'!$P$4:$Y$137,9,FALSE))</f>
        <v/>
      </c>
      <c r="C51" s="15"/>
      <c r="D51" s="10" t="str">
        <f t="shared" si="0"/>
        <v/>
      </c>
      <c r="E51" s="15"/>
      <c r="F51" s="10" t="str">
        <f t="shared" si="8"/>
        <v/>
      </c>
      <c r="G51" s="117"/>
      <c r="H51" s="10" t="str">
        <f t="shared" si="1"/>
        <v/>
      </c>
      <c r="I51" s="10" t="str">
        <f t="shared" si="17"/>
        <v/>
      </c>
      <c r="J51" s="45"/>
      <c r="K51" s="45"/>
      <c r="L51" s="45"/>
      <c r="M51" s="45"/>
      <c r="N51" s="45"/>
      <c r="O51" s="134"/>
      <c r="P51" t="str">
        <f>IF(C51="","",'OPĆI DIO'!$C$1)</f>
        <v/>
      </c>
      <c r="Q51" t="str">
        <f t="shared" si="11"/>
        <v/>
      </c>
      <c r="R51" t="str">
        <f t="shared" si="12"/>
        <v/>
      </c>
      <c r="S51" t="str">
        <f t="shared" si="13"/>
        <v/>
      </c>
      <c r="T51" t="str">
        <f t="shared" si="14"/>
        <v/>
      </c>
      <c r="U51" t="str">
        <f t="shared" si="15"/>
        <v/>
      </c>
      <c r="Y51">
        <v>3611</v>
      </c>
      <c r="Z51" t="s">
        <v>83</v>
      </c>
      <c r="AB51" s="75" t="str">
        <f t="shared" si="18"/>
        <v>36</v>
      </c>
      <c r="AC51" t="str">
        <f t="shared" si="19"/>
        <v>361</v>
      </c>
      <c r="AE51" t="s">
        <v>1129</v>
      </c>
      <c r="AF51" t="s">
        <v>1356</v>
      </c>
      <c r="AG51" t="s">
        <v>2114</v>
      </c>
      <c r="AH51" t="s">
        <v>2115</v>
      </c>
      <c r="AI51" t="s">
        <v>2136</v>
      </c>
      <c r="AJ51" t="s">
        <v>2147</v>
      </c>
    </row>
    <row r="52" spans="1:36">
      <c r="A52" s="10" t="str">
        <f>IF(C52="","",VLOOKUP('OPĆI DIO'!$C$1,'OPĆI DIO'!$P$4:$Y$137,10,FALSE))</f>
        <v/>
      </c>
      <c r="B52" s="10" t="str">
        <f>IF(C52="","",VLOOKUP('OPĆI DIO'!$C$1,'OPĆI DIO'!$P$4:$Y$137,9,FALSE))</f>
        <v/>
      </c>
      <c r="C52" s="15"/>
      <c r="D52" s="10" t="str">
        <f t="shared" si="0"/>
        <v/>
      </c>
      <c r="E52" s="15"/>
      <c r="F52" s="10" t="str">
        <f t="shared" si="8"/>
        <v/>
      </c>
      <c r="G52" s="117"/>
      <c r="H52" s="10" t="str">
        <f t="shared" si="1"/>
        <v/>
      </c>
      <c r="I52" s="10" t="str">
        <f t="shared" si="17"/>
        <v/>
      </c>
      <c r="J52" s="45"/>
      <c r="K52" s="45"/>
      <c r="L52" s="45"/>
      <c r="M52" s="45"/>
      <c r="N52" s="45"/>
      <c r="O52" s="134"/>
      <c r="P52" t="str">
        <f>IF(C52="","",'OPĆI DIO'!$C$1)</f>
        <v/>
      </c>
      <c r="Q52" t="str">
        <f t="shared" si="11"/>
        <v/>
      </c>
      <c r="R52" t="str">
        <f t="shared" si="12"/>
        <v/>
      </c>
      <c r="S52" t="str">
        <f t="shared" si="13"/>
        <v/>
      </c>
      <c r="T52" t="str">
        <f t="shared" si="14"/>
        <v/>
      </c>
      <c r="U52" t="str">
        <f t="shared" si="15"/>
        <v/>
      </c>
      <c r="Y52">
        <v>3621</v>
      </c>
      <c r="Z52" t="s">
        <v>133</v>
      </c>
      <c r="AB52" s="75" t="str">
        <f t="shared" si="18"/>
        <v>36</v>
      </c>
      <c r="AC52" t="str">
        <f t="shared" si="19"/>
        <v>362</v>
      </c>
      <c r="AE52" t="s">
        <v>1357</v>
      </c>
      <c r="AF52" t="s">
        <v>1358</v>
      </c>
      <c r="AG52" t="s">
        <v>2114</v>
      </c>
      <c r="AH52" t="s">
        <v>2115</v>
      </c>
      <c r="AI52" t="s">
        <v>2136</v>
      </c>
      <c r="AJ52" t="s">
        <v>2149</v>
      </c>
    </row>
    <row r="53" spans="1:36">
      <c r="A53" s="10" t="str">
        <f>IF(C53="","",VLOOKUP('OPĆI DIO'!$C$1,'OPĆI DIO'!$P$4:$Y$137,10,FALSE))</f>
        <v/>
      </c>
      <c r="B53" s="10" t="str">
        <f>IF(C53="","",VLOOKUP('OPĆI DIO'!$C$1,'OPĆI DIO'!$P$4:$Y$137,9,FALSE))</f>
        <v/>
      </c>
      <c r="C53" s="15"/>
      <c r="D53" s="10" t="str">
        <f t="shared" si="0"/>
        <v/>
      </c>
      <c r="E53" s="15"/>
      <c r="F53" s="10" t="str">
        <f t="shared" si="8"/>
        <v/>
      </c>
      <c r="G53" s="117"/>
      <c r="H53" s="10" t="str">
        <f t="shared" si="1"/>
        <v/>
      </c>
      <c r="I53" s="10" t="str">
        <f t="shared" si="17"/>
        <v/>
      </c>
      <c r="J53" s="45"/>
      <c r="K53" s="45"/>
      <c r="L53" s="45"/>
      <c r="M53" s="45"/>
      <c r="N53" s="45"/>
      <c r="O53" s="134"/>
      <c r="P53" t="str">
        <f>IF(C53="","",'OPĆI DIO'!$C$1)</f>
        <v/>
      </c>
      <c r="Q53" t="str">
        <f t="shared" si="11"/>
        <v/>
      </c>
      <c r="R53" t="str">
        <f t="shared" si="12"/>
        <v/>
      </c>
      <c r="S53" t="str">
        <f t="shared" si="13"/>
        <v/>
      </c>
      <c r="T53" t="str">
        <f t="shared" si="14"/>
        <v/>
      </c>
      <c r="U53" t="str">
        <f t="shared" si="15"/>
        <v/>
      </c>
      <c r="Y53">
        <v>3631</v>
      </c>
      <c r="Z53" t="s">
        <v>174</v>
      </c>
      <c r="AB53" s="75" t="str">
        <f t="shared" si="18"/>
        <v>36</v>
      </c>
      <c r="AC53" t="str">
        <f t="shared" si="19"/>
        <v>363</v>
      </c>
      <c r="AE53" t="s">
        <v>2171</v>
      </c>
      <c r="AF53" t="s">
        <v>2172</v>
      </c>
      <c r="AG53" t="s">
        <v>2114</v>
      </c>
      <c r="AH53" t="s">
        <v>2115</v>
      </c>
      <c r="AI53" t="s">
        <v>2136</v>
      </c>
      <c r="AJ53" t="s">
        <v>2149</v>
      </c>
    </row>
    <row r="54" spans="1:36">
      <c r="A54" s="10" t="str">
        <f>IF(C54="","",VLOOKUP('OPĆI DIO'!$C$1,'OPĆI DIO'!$P$4:$Y$137,10,FALSE))</f>
        <v/>
      </c>
      <c r="B54" s="10" t="str">
        <f>IF(C54="","",VLOOKUP('OPĆI DIO'!$C$1,'OPĆI DIO'!$P$4:$Y$137,9,FALSE))</f>
        <v/>
      </c>
      <c r="C54" s="15"/>
      <c r="D54" s="10" t="str">
        <f t="shared" si="0"/>
        <v/>
      </c>
      <c r="E54" s="15"/>
      <c r="F54" s="10" t="str">
        <f t="shared" si="8"/>
        <v/>
      </c>
      <c r="G54" s="117"/>
      <c r="H54" s="10" t="str">
        <f t="shared" si="1"/>
        <v/>
      </c>
      <c r="I54" s="10" t="str">
        <f t="shared" si="17"/>
        <v/>
      </c>
      <c r="J54" s="45"/>
      <c r="K54" s="45"/>
      <c r="L54" s="45"/>
      <c r="M54" s="45"/>
      <c r="N54" s="45"/>
      <c r="O54" s="134"/>
      <c r="P54" t="str">
        <f>IF(C54="","",'OPĆI DIO'!$C$1)</f>
        <v/>
      </c>
      <c r="Q54" t="str">
        <f t="shared" si="11"/>
        <v/>
      </c>
      <c r="R54" t="str">
        <f t="shared" si="12"/>
        <v/>
      </c>
      <c r="S54" t="str">
        <f t="shared" si="13"/>
        <v/>
      </c>
      <c r="T54" t="str">
        <f t="shared" si="14"/>
        <v/>
      </c>
      <c r="U54" t="str">
        <f t="shared" si="15"/>
        <v/>
      </c>
      <c r="Y54">
        <v>3632</v>
      </c>
      <c r="Z54" t="s">
        <v>226</v>
      </c>
      <c r="AB54" s="75" t="str">
        <f t="shared" si="18"/>
        <v>36</v>
      </c>
      <c r="AC54" t="str">
        <f t="shared" si="19"/>
        <v>363</v>
      </c>
      <c r="AE54" t="s">
        <v>2800</v>
      </c>
      <c r="AF54" t="s">
        <v>2801</v>
      </c>
      <c r="AG54" t="s">
        <v>2114</v>
      </c>
      <c r="AH54" t="s">
        <v>2115</v>
      </c>
      <c r="AI54" t="s">
        <v>2136</v>
      </c>
      <c r="AJ54" t="s">
        <v>2149</v>
      </c>
    </row>
    <row r="55" spans="1:36">
      <c r="A55" s="10" t="str">
        <f>IF(C55="","",VLOOKUP('OPĆI DIO'!$C$1,'OPĆI DIO'!$P$4:$Y$137,10,FALSE))</f>
        <v/>
      </c>
      <c r="B55" s="10" t="str">
        <f>IF(C55="","",VLOOKUP('OPĆI DIO'!$C$1,'OPĆI DIO'!$P$4:$Y$137,9,FALSE))</f>
        <v/>
      </c>
      <c r="C55" s="15"/>
      <c r="D55" s="10" t="str">
        <f t="shared" si="0"/>
        <v/>
      </c>
      <c r="E55" s="15"/>
      <c r="F55" s="10" t="str">
        <f t="shared" si="8"/>
        <v/>
      </c>
      <c r="G55" s="117"/>
      <c r="H55" s="10" t="str">
        <f t="shared" si="1"/>
        <v/>
      </c>
      <c r="I55" s="10" t="str">
        <f t="shared" si="17"/>
        <v/>
      </c>
      <c r="J55" s="45"/>
      <c r="K55" s="45"/>
      <c r="L55" s="45"/>
      <c r="M55" s="45"/>
      <c r="N55" s="45"/>
      <c r="O55" s="134"/>
      <c r="P55" t="str">
        <f>IF(C55="","",'OPĆI DIO'!$C$1)</f>
        <v/>
      </c>
      <c r="Q55" t="str">
        <f t="shared" si="11"/>
        <v/>
      </c>
      <c r="R55" t="str">
        <f t="shared" si="12"/>
        <v/>
      </c>
      <c r="S55" t="str">
        <f t="shared" si="13"/>
        <v/>
      </c>
      <c r="T55" t="str">
        <f t="shared" si="14"/>
        <v/>
      </c>
      <c r="U55" t="str">
        <f t="shared" si="15"/>
        <v/>
      </c>
      <c r="Y55">
        <v>3661</v>
      </c>
      <c r="Z55" t="s">
        <v>95</v>
      </c>
      <c r="AB55" s="75" t="str">
        <f t="shared" si="18"/>
        <v>36</v>
      </c>
      <c r="AC55" t="str">
        <f t="shared" si="19"/>
        <v>366</v>
      </c>
      <c r="AE55" t="s">
        <v>2802</v>
      </c>
      <c r="AF55" t="s">
        <v>2803</v>
      </c>
      <c r="AG55" t="s">
        <v>2799</v>
      </c>
      <c r="AH55" t="s">
        <v>2155</v>
      </c>
      <c r="AI55" t="s">
        <v>2136</v>
      </c>
      <c r="AJ55" t="s">
        <v>2149</v>
      </c>
    </row>
    <row r="56" spans="1:36">
      <c r="A56" s="10" t="str">
        <f>IF(C56="","",VLOOKUP('OPĆI DIO'!$C$1,'OPĆI DIO'!$P$4:$Y$137,10,FALSE))</f>
        <v/>
      </c>
      <c r="B56" s="10" t="str">
        <f>IF(C56="","",VLOOKUP('OPĆI DIO'!$C$1,'OPĆI DIO'!$P$4:$Y$137,9,FALSE))</f>
        <v/>
      </c>
      <c r="C56" s="15"/>
      <c r="D56" s="10" t="str">
        <f t="shared" si="0"/>
        <v/>
      </c>
      <c r="E56" s="15"/>
      <c r="F56" s="10" t="str">
        <f t="shared" si="8"/>
        <v/>
      </c>
      <c r="G56" s="117"/>
      <c r="H56" s="10" t="str">
        <f t="shared" si="1"/>
        <v/>
      </c>
      <c r="I56" s="10" t="str">
        <f t="shared" si="17"/>
        <v/>
      </c>
      <c r="J56" s="45"/>
      <c r="K56" s="45"/>
      <c r="L56" s="45"/>
      <c r="M56" s="45"/>
      <c r="N56" s="45"/>
      <c r="O56" s="134"/>
      <c r="P56" t="str">
        <f>IF(C56="","",'OPĆI DIO'!$C$1)</f>
        <v/>
      </c>
      <c r="Q56" t="str">
        <f t="shared" si="11"/>
        <v/>
      </c>
      <c r="R56" t="str">
        <f t="shared" si="12"/>
        <v/>
      </c>
      <c r="S56" t="str">
        <f t="shared" si="13"/>
        <v/>
      </c>
      <c r="T56" t="str">
        <f t="shared" si="14"/>
        <v/>
      </c>
      <c r="U56" t="str">
        <f t="shared" si="15"/>
        <v/>
      </c>
      <c r="Y56">
        <v>3662</v>
      </c>
      <c r="Z56" t="s">
        <v>178</v>
      </c>
      <c r="AB56" s="75" t="str">
        <f t="shared" si="18"/>
        <v>36</v>
      </c>
      <c r="AC56" t="str">
        <f t="shared" si="19"/>
        <v>366</v>
      </c>
      <c r="AE56" t="s">
        <v>2804</v>
      </c>
      <c r="AF56" t="s">
        <v>714</v>
      </c>
      <c r="AG56" t="s">
        <v>2114</v>
      </c>
      <c r="AH56" t="s">
        <v>2115</v>
      </c>
      <c r="AI56" t="s">
        <v>2136</v>
      </c>
      <c r="AJ56" t="s">
        <v>2149</v>
      </c>
    </row>
    <row r="57" spans="1:36">
      <c r="A57" s="10" t="str">
        <f>IF(C57="","",VLOOKUP('OPĆI DIO'!$C$1,'OPĆI DIO'!$P$4:$Y$137,10,FALSE))</f>
        <v/>
      </c>
      <c r="B57" s="10" t="str">
        <f>IF(C57="","",VLOOKUP('OPĆI DIO'!$C$1,'OPĆI DIO'!$P$4:$Y$137,9,FALSE))</f>
        <v/>
      </c>
      <c r="C57" s="15"/>
      <c r="D57" s="10" t="str">
        <f t="shared" si="0"/>
        <v/>
      </c>
      <c r="E57" s="15"/>
      <c r="F57" s="10" t="str">
        <f t="shared" si="8"/>
        <v/>
      </c>
      <c r="G57" s="117"/>
      <c r="H57" s="10" t="str">
        <f t="shared" si="1"/>
        <v/>
      </c>
      <c r="I57" s="10" t="str">
        <f t="shared" si="17"/>
        <v/>
      </c>
      <c r="J57" s="45"/>
      <c r="K57" s="45"/>
      <c r="L57" s="45"/>
      <c r="M57" s="45"/>
      <c r="N57" s="45"/>
      <c r="O57" s="134"/>
      <c r="P57" t="str">
        <f>IF(C57="","",'OPĆI DIO'!$C$1)</f>
        <v/>
      </c>
      <c r="Q57" t="str">
        <f t="shared" si="11"/>
        <v/>
      </c>
      <c r="R57" t="str">
        <f t="shared" si="12"/>
        <v/>
      </c>
      <c r="S57" t="str">
        <f t="shared" si="13"/>
        <v/>
      </c>
      <c r="T57" t="str">
        <f t="shared" si="14"/>
        <v/>
      </c>
      <c r="U57" t="str">
        <f t="shared" si="15"/>
        <v/>
      </c>
      <c r="Y57">
        <v>3681</v>
      </c>
      <c r="Z57" t="s">
        <v>23</v>
      </c>
      <c r="AB57" s="75" t="str">
        <f t="shared" si="18"/>
        <v>36</v>
      </c>
      <c r="AC57" t="str">
        <f t="shared" si="19"/>
        <v>368</v>
      </c>
      <c r="AE57" t="s">
        <v>1359</v>
      </c>
      <c r="AF57" t="s">
        <v>1360</v>
      </c>
      <c r="AG57" t="s">
        <v>2110</v>
      </c>
      <c r="AH57" t="s">
        <v>2111</v>
      </c>
      <c r="AI57" t="s">
        <v>2136</v>
      </c>
      <c r="AJ57" t="s">
        <v>2149</v>
      </c>
    </row>
    <row r="58" spans="1:36">
      <c r="A58" s="10" t="str">
        <f>IF(C58="","",VLOOKUP('OPĆI DIO'!$C$1,'OPĆI DIO'!$P$4:$Y$137,10,FALSE))</f>
        <v/>
      </c>
      <c r="B58" s="10" t="str">
        <f>IF(C58="","",VLOOKUP('OPĆI DIO'!$C$1,'OPĆI DIO'!$P$4:$Y$137,9,FALSE))</f>
        <v/>
      </c>
      <c r="C58" s="15"/>
      <c r="D58" s="10" t="str">
        <f t="shared" si="0"/>
        <v/>
      </c>
      <c r="E58" s="15"/>
      <c r="F58" s="10" t="str">
        <f t="shared" si="8"/>
        <v/>
      </c>
      <c r="G58" s="117"/>
      <c r="H58" s="10" t="str">
        <f t="shared" si="1"/>
        <v/>
      </c>
      <c r="I58" s="10" t="str">
        <f t="shared" si="17"/>
        <v/>
      </c>
      <c r="J58" s="45"/>
      <c r="K58" s="45"/>
      <c r="L58" s="45"/>
      <c r="M58" s="45"/>
      <c r="N58" s="45"/>
      <c r="O58" s="134"/>
      <c r="P58" t="str">
        <f>IF(C58="","",'OPĆI DIO'!$C$1)</f>
        <v/>
      </c>
      <c r="Q58" t="str">
        <f t="shared" si="11"/>
        <v/>
      </c>
      <c r="R58" t="str">
        <f t="shared" si="12"/>
        <v/>
      </c>
      <c r="S58" t="str">
        <f t="shared" si="13"/>
        <v/>
      </c>
      <c r="T58" t="str">
        <f t="shared" si="14"/>
        <v/>
      </c>
      <c r="U58" t="str">
        <f t="shared" si="15"/>
        <v/>
      </c>
      <c r="Y58">
        <v>3682</v>
      </c>
      <c r="Z58" t="s">
        <v>24</v>
      </c>
      <c r="AB58" s="75" t="str">
        <f t="shared" si="18"/>
        <v>36</v>
      </c>
      <c r="AC58" t="str">
        <f t="shared" si="19"/>
        <v>368</v>
      </c>
      <c r="AE58" t="s">
        <v>1083</v>
      </c>
      <c r="AF58" t="s">
        <v>1084</v>
      </c>
      <c r="AG58" t="s">
        <v>2114</v>
      </c>
      <c r="AH58" t="s">
        <v>2115</v>
      </c>
      <c r="AI58" t="s">
        <v>2136</v>
      </c>
      <c r="AJ58" t="s">
        <v>2149</v>
      </c>
    </row>
    <row r="59" spans="1:36">
      <c r="A59" s="10" t="str">
        <f>IF(C59="","",VLOOKUP('OPĆI DIO'!$C$1,'OPĆI DIO'!$P$4:$Y$137,10,FALSE))</f>
        <v/>
      </c>
      <c r="B59" s="10" t="str">
        <f>IF(C59="","",VLOOKUP('OPĆI DIO'!$C$1,'OPĆI DIO'!$P$4:$Y$137,9,FALSE))</f>
        <v/>
      </c>
      <c r="C59" s="15"/>
      <c r="D59" s="10" t="str">
        <f t="shared" si="0"/>
        <v/>
      </c>
      <c r="E59" s="15"/>
      <c r="F59" s="10" t="str">
        <f t="shared" si="8"/>
        <v/>
      </c>
      <c r="G59" s="117"/>
      <c r="H59" s="10" t="str">
        <f t="shared" si="1"/>
        <v/>
      </c>
      <c r="I59" s="10" t="str">
        <f t="shared" si="17"/>
        <v/>
      </c>
      <c r="J59" s="45"/>
      <c r="K59" s="45"/>
      <c r="L59" s="45"/>
      <c r="M59" s="45"/>
      <c r="N59" s="45"/>
      <c r="O59" s="134"/>
      <c r="P59" t="str">
        <f>IF(C59="","",'OPĆI DIO'!$C$1)</f>
        <v/>
      </c>
      <c r="Q59" t="str">
        <f t="shared" si="11"/>
        <v/>
      </c>
      <c r="R59" t="str">
        <f t="shared" si="12"/>
        <v/>
      </c>
      <c r="S59" t="str">
        <f t="shared" si="13"/>
        <v/>
      </c>
      <c r="T59" t="str">
        <f t="shared" si="14"/>
        <v/>
      </c>
      <c r="U59" t="str">
        <f t="shared" si="15"/>
        <v/>
      </c>
      <c r="Y59">
        <v>3691</v>
      </c>
      <c r="Z59" t="s">
        <v>100</v>
      </c>
      <c r="AB59" s="75" t="str">
        <f t="shared" si="18"/>
        <v>36</v>
      </c>
      <c r="AC59" t="str">
        <f t="shared" si="19"/>
        <v>369</v>
      </c>
      <c r="AE59" t="s">
        <v>1361</v>
      </c>
      <c r="AF59" t="s">
        <v>1362</v>
      </c>
      <c r="AG59" t="s">
        <v>2114</v>
      </c>
      <c r="AH59" t="s">
        <v>2115</v>
      </c>
      <c r="AI59" t="s">
        <v>2136</v>
      </c>
      <c r="AJ59" t="s">
        <v>2149</v>
      </c>
    </row>
    <row r="60" spans="1:36">
      <c r="A60" s="10" t="str">
        <f>IF(C60="","",VLOOKUP('OPĆI DIO'!$C$1,'OPĆI DIO'!$P$4:$Y$137,10,FALSE))</f>
        <v/>
      </c>
      <c r="B60" s="10" t="str">
        <f>IF(C60="","",VLOOKUP('OPĆI DIO'!$C$1,'OPĆI DIO'!$P$4:$Y$137,9,FALSE))</f>
        <v/>
      </c>
      <c r="C60" s="15"/>
      <c r="D60" s="10" t="str">
        <f t="shared" si="0"/>
        <v/>
      </c>
      <c r="E60" s="15"/>
      <c r="F60" s="10" t="str">
        <f t="shared" si="8"/>
        <v/>
      </c>
      <c r="G60" s="117"/>
      <c r="H60" s="10" t="str">
        <f t="shared" si="1"/>
        <v/>
      </c>
      <c r="I60" s="10" t="str">
        <f t="shared" si="17"/>
        <v/>
      </c>
      <c r="J60" s="45"/>
      <c r="K60" s="45"/>
      <c r="L60" s="45"/>
      <c r="M60" s="45"/>
      <c r="N60" s="45"/>
      <c r="O60" s="134"/>
      <c r="P60" t="str">
        <f>IF(C60="","",'OPĆI DIO'!$C$1)</f>
        <v/>
      </c>
      <c r="Q60" t="str">
        <f t="shared" si="11"/>
        <v/>
      </c>
      <c r="R60" t="str">
        <f t="shared" si="12"/>
        <v/>
      </c>
      <c r="S60" t="str">
        <f t="shared" si="13"/>
        <v/>
      </c>
      <c r="T60" t="str">
        <f t="shared" si="14"/>
        <v/>
      </c>
      <c r="U60" t="str">
        <f t="shared" si="15"/>
        <v/>
      </c>
      <c r="Y60">
        <v>3692</v>
      </c>
      <c r="Z60" t="s">
        <v>172</v>
      </c>
      <c r="AB60" s="75" t="str">
        <f t="shared" si="18"/>
        <v>36</v>
      </c>
      <c r="AC60" t="str">
        <f t="shared" si="19"/>
        <v>369</v>
      </c>
      <c r="AE60" t="s">
        <v>1385</v>
      </c>
      <c r="AF60" t="s">
        <v>2033</v>
      </c>
      <c r="AG60" t="s">
        <v>2114</v>
      </c>
      <c r="AH60" t="s">
        <v>2115</v>
      </c>
      <c r="AI60" t="s">
        <v>2136</v>
      </c>
      <c r="AJ60" t="s">
        <v>2149</v>
      </c>
    </row>
    <row r="61" spans="1:36">
      <c r="A61" s="10" t="str">
        <f>IF(C61="","",VLOOKUP('OPĆI DIO'!$C$1,'OPĆI DIO'!$P$4:$Y$137,10,FALSE))</f>
        <v/>
      </c>
      <c r="B61" s="10" t="str">
        <f>IF(C61="","",VLOOKUP('OPĆI DIO'!$C$1,'OPĆI DIO'!$P$4:$Y$137,9,FALSE))</f>
        <v/>
      </c>
      <c r="C61" s="15"/>
      <c r="D61" s="10" t="str">
        <f t="shared" si="0"/>
        <v/>
      </c>
      <c r="E61" s="15"/>
      <c r="F61" s="10" t="str">
        <f t="shared" si="8"/>
        <v/>
      </c>
      <c r="G61" s="117"/>
      <c r="H61" s="10" t="str">
        <f t="shared" si="1"/>
        <v/>
      </c>
      <c r="I61" s="10" t="str">
        <f t="shared" si="17"/>
        <v/>
      </c>
      <c r="J61" s="45"/>
      <c r="K61" s="45"/>
      <c r="L61" s="45"/>
      <c r="M61" s="45"/>
      <c r="N61" s="45"/>
      <c r="O61" s="134"/>
      <c r="P61" t="str">
        <f>IF(C61="","",'OPĆI DIO'!$C$1)</f>
        <v/>
      </c>
      <c r="Q61" t="str">
        <f t="shared" si="11"/>
        <v/>
      </c>
      <c r="R61" t="str">
        <f t="shared" si="12"/>
        <v/>
      </c>
      <c r="S61" t="str">
        <f t="shared" si="13"/>
        <v/>
      </c>
      <c r="T61" t="str">
        <f t="shared" si="14"/>
        <v/>
      </c>
      <c r="U61" t="str">
        <f t="shared" si="15"/>
        <v/>
      </c>
      <c r="Y61">
        <v>3693</v>
      </c>
      <c r="Z61" t="s">
        <v>100</v>
      </c>
      <c r="AB61" s="75" t="str">
        <f t="shared" si="18"/>
        <v>36</v>
      </c>
      <c r="AC61" t="str">
        <f t="shared" si="19"/>
        <v>369</v>
      </c>
      <c r="AE61" t="s">
        <v>1389</v>
      </c>
      <c r="AF61" t="s">
        <v>1390</v>
      </c>
      <c r="AG61" t="s">
        <v>2114</v>
      </c>
      <c r="AH61" t="s">
        <v>2115</v>
      </c>
      <c r="AI61" t="s">
        <v>2136</v>
      </c>
      <c r="AJ61" t="s">
        <v>2144</v>
      </c>
    </row>
    <row r="62" spans="1:36">
      <c r="A62" s="10" t="str">
        <f>IF(C62="","",VLOOKUP('OPĆI DIO'!$C$1,'OPĆI DIO'!$P$4:$Y$137,10,FALSE))</f>
        <v/>
      </c>
      <c r="B62" s="10" t="str">
        <f>IF(C62="","",VLOOKUP('OPĆI DIO'!$C$1,'OPĆI DIO'!$P$4:$Y$137,9,FALSE))</f>
        <v/>
      </c>
      <c r="C62" s="15"/>
      <c r="D62" s="10" t="str">
        <f t="shared" si="0"/>
        <v/>
      </c>
      <c r="E62" s="15"/>
      <c r="F62" s="10" t="str">
        <f t="shared" si="8"/>
        <v/>
      </c>
      <c r="G62" s="117"/>
      <c r="H62" s="10" t="str">
        <f t="shared" si="1"/>
        <v/>
      </c>
      <c r="I62" s="10" t="str">
        <f t="shared" si="17"/>
        <v/>
      </c>
      <c r="J62" s="45"/>
      <c r="K62" s="45"/>
      <c r="L62" s="45"/>
      <c r="M62" s="45"/>
      <c r="N62" s="45"/>
      <c r="O62" s="134"/>
      <c r="P62" t="str">
        <f>IF(C62="","",'OPĆI DIO'!$C$1)</f>
        <v/>
      </c>
      <c r="Q62" t="str">
        <f t="shared" si="11"/>
        <v/>
      </c>
      <c r="R62" t="str">
        <f t="shared" si="12"/>
        <v/>
      </c>
      <c r="S62" t="str">
        <f t="shared" si="13"/>
        <v/>
      </c>
      <c r="T62" t="str">
        <f t="shared" si="14"/>
        <v/>
      </c>
      <c r="U62" t="str">
        <f t="shared" si="15"/>
        <v/>
      </c>
      <c r="Y62">
        <v>3694</v>
      </c>
      <c r="Z62" t="s">
        <v>172</v>
      </c>
      <c r="AB62" s="75" t="str">
        <f t="shared" si="18"/>
        <v>36</v>
      </c>
      <c r="AC62" t="str">
        <f t="shared" si="19"/>
        <v>369</v>
      </c>
      <c r="AE62" t="s">
        <v>2173</v>
      </c>
      <c r="AF62" t="s">
        <v>2174</v>
      </c>
      <c r="AG62" t="s">
        <v>2126</v>
      </c>
      <c r="AH62" t="s">
        <v>2127</v>
      </c>
      <c r="AI62" t="s">
        <v>2136</v>
      </c>
      <c r="AJ62" t="s">
        <v>2144</v>
      </c>
    </row>
    <row r="63" spans="1:36">
      <c r="A63" s="10" t="str">
        <f>IF(C63="","",VLOOKUP('OPĆI DIO'!$C$1,'OPĆI DIO'!$P$4:$Y$137,10,FALSE))</f>
        <v/>
      </c>
      <c r="B63" s="10" t="str">
        <f>IF(C63="","",VLOOKUP('OPĆI DIO'!$C$1,'OPĆI DIO'!$P$4:$Y$137,9,FALSE))</f>
        <v/>
      </c>
      <c r="C63" s="15"/>
      <c r="D63" s="10" t="str">
        <f t="shared" si="0"/>
        <v/>
      </c>
      <c r="E63" s="15"/>
      <c r="F63" s="10" t="str">
        <f t="shared" si="8"/>
        <v/>
      </c>
      <c r="G63" s="117"/>
      <c r="H63" s="10" t="str">
        <f t="shared" si="1"/>
        <v/>
      </c>
      <c r="I63" s="10" t="str">
        <f t="shared" si="17"/>
        <v/>
      </c>
      <c r="J63" s="45"/>
      <c r="K63" s="45"/>
      <c r="L63" s="45"/>
      <c r="M63" s="45"/>
      <c r="N63" s="45"/>
      <c r="O63" s="134"/>
      <c r="P63" t="str">
        <f>IF(C63="","",'OPĆI DIO'!$C$1)</f>
        <v/>
      </c>
      <c r="Q63" t="str">
        <f t="shared" si="11"/>
        <v/>
      </c>
      <c r="R63" t="str">
        <f t="shared" si="12"/>
        <v/>
      </c>
      <c r="S63" t="str">
        <f t="shared" si="13"/>
        <v/>
      </c>
      <c r="T63" t="str">
        <f t="shared" si="14"/>
        <v/>
      </c>
      <c r="U63" t="str">
        <f t="shared" si="15"/>
        <v/>
      </c>
      <c r="Y63">
        <v>3711</v>
      </c>
      <c r="Z63" t="s">
        <v>119</v>
      </c>
      <c r="AB63" s="75" t="str">
        <f t="shared" si="18"/>
        <v>37</v>
      </c>
      <c r="AC63" t="str">
        <f t="shared" si="19"/>
        <v>371</v>
      </c>
      <c r="AE63" t="s">
        <v>1391</v>
      </c>
      <c r="AF63" t="s">
        <v>1392</v>
      </c>
      <c r="AG63" t="s">
        <v>2118</v>
      </c>
      <c r="AH63" t="s">
        <v>2119</v>
      </c>
      <c r="AI63" t="s">
        <v>2136</v>
      </c>
      <c r="AJ63" t="s">
        <v>2144</v>
      </c>
    </row>
    <row r="64" spans="1:36">
      <c r="A64" s="10" t="str">
        <f>IF(C64="","",VLOOKUP('OPĆI DIO'!$C$1,'OPĆI DIO'!$P$4:$Y$137,10,FALSE))</f>
        <v/>
      </c>
      <c r="B64" s="10" t="str">
        <f>IF(C64="","",VLOOKUP('OPĆI DIO'!$C$1,'OPĆI DIO'!$P$4:$Y$137,9,FALSE))</f>
        <v/>
      </c>
      <c r="C64" s="15"/>
      <c r="D64" s="10" t="str">
        <f t="shared" si="0"/>
        <v/>
      </c>
      <c r="E64" s="15"/>
      <c r="F64" s="10" t="str">
        <f t="shared" si="8"/>
        <v/>
      </c>
      <c r="G64" s="117"/>
      <c r="H64" s="10" t="str">
        <f t="shared" si="1"/>
        <v/>
      </c>
      <c r="I64" s="10" t="str">
        <f t="shared" si="17"/>
        <v/>
      </c>
      <c r="J64" s="45"/>
      <c r="K64" s="45"/>
      <c r="L64" s="45"/>
      <c r="M64" s="45"/>
      <c r="N64" s="45"/>
      <c r="O64" s="134"/>
      <c r="P64" t="str">
        <f>IF(C64="","",'OPĆI DIO'!$C$1)</f>
        <v/>
      </c>
      <c r="Q64" t="str">
        <f t="shared" si="11"/>
        <v/>
      </c>
      <c r="R64" t="str">
        <f t="shared" si="12"/>
        <v/>
      </c>
      <c r="S64" t="str">
        <f t="shared" si="13"/>
        <v/>
      </c>
      <c r="T64" t="str">
        <f t="shared" si="14"/>
        <v/>
      </c>
      <c r="U64" t="str">
        <f t="shared" si="15"/>
        <v/>
      </c>
      <c r="Y64">
        <v>3712</v>
      </c>
      <c r="Z64" t="s">
        <v>137</v>
      </c>
      <c r="AB64" s="75" t="str">
        <f t="shared" si="18"/>
        <v>37</v>
      </c>
      <c r="AC64" t="str">
        <f t="shared" si="19"/>
        <v>371</v>
      </c>
      <c r="AE64" t="s">
        <v>1400</v>
      </c>
      <c r="AF64" t="s">
        <v>2039</v>
      </c>
      <c r="AG64" t="s">
        <v>2112</v>
      </c>
      <c r="AH64" t="s">
        <v>2113</v>
      </c>
      <c r="AI64" t="s">
        <v>2136</v>
      </c>
      <c r="AJ64" t="s">
        <v>2149</v>
      </c>
    </row>
    <row r="65" spans="1:36">
      <c r="A65" s="10" t="str">
        <f>IF(C65="","",VLOOKUP('OPĆI DIO'!$C$1,'OPĆI DIO'!$P$4:$Y$137,10,FALSE))</f>
        <v/>
      </c>
      <c r="B65" s="10" t="str">
        <f>IF(C65="","",VLOOKUP('OPĆI DIO'!$C$1,'OPĆI DIO'!$P$4:$Y$137,9,FALSE))</f>
        <v/>
      </c>
      <c r="C65" s="15"/>
      <c r="D65" s="10" t="str">
        <f t="shared" si="0"/>
        <v/>
      </c>
      <c r="E65" s="15"/>
      <c r="F65" s="10" t="str">
        <f t="shared" si="8"/>
        <v/>
      </c>
      <c r="G65" s="117"/>
      <c r="H65" s="10" t="str">
        <f t="shared" si="1"/>
        <v/>
      </c>
      <c r="I65" s="10" t="str">
        <f t="shared" si="17"/>
        <v/>
      </c>
      <c r="J65" s="45"/>
      <c r="K65" s="45"/>
      <c r="L65" s="45"/>
      <c r="M65" s="45"/>
      <c r="N65" s="45"/>
      <c r="O65" s="134"/>
      <c r="P65" t="str">
        <f>IF(C65="","",'OPĆI DIO'!$C$1)</f>
        <v/>
      </c>
      <c r="Q65" t="str">
        <f t="shared" si="11"/>
        <v/>
      </c>
      <c r="R65" t="str">
        <f t="shared" si="12"/>
        <v/>
      </c>
      <c r="S65" t="str">
        <f t="shared" si="13"/>
        <v/>
      </c>
      <c r="T65" t="str">
        <f t="shared" si="14"/>
        <v/>
      </c>
      <c r="U65" t="str">
        <f t="shared" si="15"/>
        <v/>
      </c>
      <c r="Y65">
        <v>3713</v>
      </c>
      <c r="Z65" t="s">
        <v>164</v>
      </c>
      <c r="AB65" s="75" t="str">
        <f t="shared" si="18"/>
        <v>37</v>
      </c>
      <c r="AC65" t="str">
        <f t="shared" si="19"/>
        <v>371</v>
      </c>
      <c r="AE65" t="s">
        <v>1400</v>
      </c>
      <c r="AF65" t="s">
        <v>2039</v>
      </c>
      <c r="AG65" t="s">
        <v>2114</v>
      </c>
      <c r="AH65" t="s">
        <v>2115</v>
      </c>
      <c r="AI65" t="s">
        <v>2136</v>
      </c>
      <c r="AJ65" t="s">
        <v>2144</v>
      </c>
    </row>
    <row r="66" spans="1:36">
      <c r="A66" s="10" t="str">
        <f>IF(C66="","",VLOOKUP('OPĆI DIO'!$C$1,'OPĆI DIO'!$P$4:$Y$137,10,FALSE))</f>
        <v/>
      </c>
      <c r="B66" s="10" t="str">
        <f>IF(C66="","",VLOOKUP('OPĆI DIO'!$C$1,'OPĆI DIO'!$P$4:$Y$137,9,FALSE))</f>
        <v/>
      </c>
      <c r="C66" s="15"/>
      <c r="D66" s="10" t="str">
        <f t="shared" si="0"/>
        <v/>
      </c>
      <c r="E66" s="15"/>
      <c r="F66" s="10" t="str">
        <f t="shared" si="8"/>
        <v/>
      </c>
      <c r="G66" s="117"/>
      <c r="H66" s="10" t="str">
        <f t="shared" si="1"/>
        <v/>
      </c>
      <c r="I66" s="10" t="str">
        <f t="shared" si="17"/>
        <v/>
      </c>
      <c r="J66" s="45"/>
      <c r="K66" s="45"/>
      <c r="L66" s="45"/>
      <c r="M66" s="45"/>
      <c r="N66" s="45"/>
      <c r="O66" s="134"/>
      <c r="P66" t="str">
        <f>IF(C66="","",'OPĆI DIO'!$C$1)</f>
        <v/>
      </c>
      <c r="Q66" t="str">
        <f t="shared" si="11"/>
        <v/>
      </c>
      <c r="R66" t="str">
        <f t="shared" si="12"/>
        <v/>
      </c>
      <c r="S66" t="str">
        <f t="shared" si="13"/>
        <v/>
      </c>
      <c r="T66" t="str">
        <f t="shared" si="14"/>
        <v/>
      </c>
      <c r="U66" t="str">
        <f t="shared" si="15"/>
        <v/>
      </c>
      <c r="Y66">
        <v>3714</v>
      </c>
      <c r="Z66" t="s">
        <v>185</v>
      </c>
      <c r="AB66" s="75" t="str">
        <f t="shared" si="18"/>
        <v>37</v>
      </c>
      <c r="AC66" t="str">
        <f t="shared" si="19"/>
        <v>371</v>
      </c>
      <c r="AE66" t="s">
        <v>1406</v>
      </c>
      <c r="AF66" t="s">
        <v>2805</v>
      </c>
      <c r="AG66" t="s">
        <v>2130</v>
      </c>
      <c r="AH66" t="s">
        <v>2131</v>
      </c>
      <c r="AI66" t="s">
        <v>2138</v>
      </c>
      <c r="AJ66" t="s">
        <v>2139</v>
      </c>
    </row>
    <row r="67" spans="1:36">
      <c r="A67" s="10" t="str">
        <f>IF(C67="","",VLOOKUP('OPĆI DIO'!$C$1,'OPĆI DIO'!$P$4:$Y$137,10,FALSE))</f>
        <v/>
      </c>
      <c r="B67" s="10" t="str">
        <f>IF(C67="","",VLOOKUP('OPĆI DIO'!$C$1,'OPĆI DIO'!$P$4:$Y$137,9,FALSE))</f>
        <v/>
      </c>
      <c r="C67" s="15"/>
      <c r="D67" s="10" t="str">
        <f t="shared" si="0"/>
        <v/>
      </c>
      <c r="E67" s="15"/>
      <c r="F67" s="10" t="str">
        <f t="shared" si="8"/>
        <v/>
      </c>
      <c r="G67" s="117"/>
      <c r="H67" s="10" t="str">
        <f t="shared" ref="H67:H130" si="20">IFERROR(VLOOKUP(G67,$AE$6:$AF$352,2,FALSE),"")</f>
        <v/>
      </c>
      <c r="I67" s="10" t="str">
        <f t="shared" si="17"/>
        <v/>
      </c>
      <c r="J67" s="45"/>
      <c r="K67" s="45"/>
      <c r="L67" s="45"/>
      <c r="M67" s="45"/>
      <c r="N67" s="45"/>
      <c r="O67" s="134"/>
      <c r="P67" t="str">
        <f>IF(C67="","",'OPĆI DIO'!$C$1)</f>
        <v/>
      </c>
      <c r="Q67" t="str">
        <f t="shared" ref="Q67:Q130" si="21">LEFT(E67,3)</f>
        <v/>
      </c>
      <c r="R67" t="str">
        <f t="shared" ref="R67:R130" si="22">LEFT(E67,2)</f>
        <v/>
      </c>
      <c r="S67" t="str">
        <f t="shared" ref="S67:S130" si="23">LEFT(C67,3)</f>
        <v/>
      </c>
      <c r="T67" t="str">
        <f t="shared" ref="T67:T130" si="24">IF(U67="5",0,MID(I67,2,2))</f>
        <v/>
      </c>
      <c r="U67" t="str">
        <f t="shared" ref="U67:U130" si="25">LEFT(E67,1)</f>
        <v/>
      </c>
      <c r="Y67">
        <v>3715</v>
      </c>
      <c r="Z67" t="s">
        <v>123</v>
      </c>
      <c r="AB67" s="75" t="str">
        <f t="shared" si="18"/>
        <v>37</v>
      </c>
      <c r="AC67" t="str">
        <f t="shared" si="19"/>
        <v>371</v>
      </c>
      <c r="AE67" t="s">
        <v>1409</v>
      </c>
      <c r="AF67" t="s">
        <v>1396</v>
      </c>
      <c r="AG67" t="s">
        <v>2114</v>
      </c>
      <c r="AH67" t="s">
        <v>2115</v>
      </c>
      <c r="AI67" t="s">
        <v>2138</v>
      </c>
      <c r="AJ67" t="s">
        <v>2139</v>
      </c>
    </row>
    <row r="68" spans="1:36">
      <c r="A68" s="10" t="str">
        <f>IF(C68="","",VLOOKUP('OPĆI DIO'!$C$1,'OPĆI DIO'!$P$4:$Y$137,10,FALSE))</f>
        <v/>
      </c>
      <c r="B68" s="10" t="str">
        <f>IF(C68="","",VLOOKUP('OPĆI DIO'!$C$1,'OPĆI DIO'!$P$4:$Y$137,9,FALSE))</f>
        <v/>
      </c>
      <c r="C68" s="15"/>
      <c r="D68" s="10" t="str">
        <f t="shared" ref="D68:D131" si="26">IFERROR(VLOOKUP(C68,$V$6:$W$22,2,FALSE),"")</f>
        <v/>
      </c>
      <c r="E68" s="15"/>
      <c r="F68" s="10" t="str">
        <f t="shared" si="8"/>
        <v/>
      </c>
      <c r="G68" s="117"/>
      <c r="H68" s="10" t="str">
        <f t="shared" si="20"/>
        <v/>
      </c>
      <c r="I68" s="10" t="str">
        <f t="shared" si="17"/>
        <v/>
      </c>
      <c r="J68" s="45"/>
      <c r="K68" s="45"/>
      <c r="L68" s="45"/>
      <c r="M68" s="45"/>
      <c r="N68" s="45"/>
      <c r="O68" s="134"/>
      <c r="P68" t="str">
        <f>IF(C68="","",'OPĆI DIO'!$C$1)</f>
        <v/>
      </c>
      <c r="Q68" t="str">
        <f t="shared" si="21"/>
        <v/>
      </c>
      <c r="R68" t="str">
        <f t="shared" si="22"/>
        <v/>
      </c>
      <c r="S68" t="str">
        <f t="shared" si="23"/>
        <v/>
      </c>
      <c r="T68" t="str">
        <f t="shared" si="24"/>
        <v/>
      </c>
      <c r="U68" t="str">
        <f t="shared" si="25"/>
        <v/>
      </c>
      <c r="Y68">
        <v>3721</v>
      </c>
      <c r="Z68" t="s">
        <v>61</v>
      </c>
      <c r="AB68" s="75" t="str">
        <f t="shared" si="18"/>
        <v>37</v>
      </c>
      <c r="AC68" t="str">
        <f t="shared" si="19"/>
        <v>372</v>
      </c>
      <c r="AE68" t="s">
        <v>2046</v>
      </c>
      <c r="AF68" t="s">
        <v>2047</v>
      </c>
      <c r="AG68" t="s">
        <v>2114</v>
      </c>
      <c r="AH68" t="s">
        <v>2115</v>
      </c>
      <c r="AI68" t="s">
        <v>2138</v>
      </c>
      <c r="AJ68" t="s">
        <v>2139</v>
      </c>
    </row>
    <row r="69" spans="1:36">
      <c r="A69" s="10" t="str">
        <f>IF(C69="","",VLOOKUP('OPĆI DIO'!$C$1,'OPĆI DIO'!$P$4:$Y$137,10,FALSE))</f>
        <v/>
      </c>
      <c r="B69" s="10" t="str">
        <f>IF(C69="","",VLOOKUP('OPĆI DIO'!$C$1,'OPĆI DIO'!$P$4:$Y$137,9,FALSE))</f>
        <v/>
      </c>
      <c r="C69" s="15"/>
      <c r="D69" s="10" t="str">
        <f t="shared" si="26"/>
        <v/>
      </c>
      <c r="E69" s="15"/>
      <c r="F69" s="10" t="str">
        <f t="shared" ref="F69:F132" si="27">IFERROR(VLOOKUP(E69,$Y$5:$AA$128,2,FALSE),"")</f>
        <v/>
      </c>
      <c r="G69" s="117"/>
      <c r="H69" s="10" t="str">
        <f t="shared" si="20"/>
        <v/>
      </c>
      <c r="I69" s="10" t="str">
        <f t="shared" si="17"/>
        <v/>
      </c>
      <c r="J69" s="45"/>
      <c r="K69" s="45"/>
      <c r="L69" s="45"/>
      <c r="M69" s="45"/>
      <c r="N69" s="45"/>
      <c r="O69" s="134"/>
      <c r="P69" t="str">
        <f>IF(C69="","",'OPĆI DIO'!$C$1)</f>
        <v/>
      </c>
      <c r="Q69" t="str">
        <f t="shared" si="21"/>
        <v/>
      </c>
      <c r="R69" t="str">
        <f t="shared" si="22"/>
        <v/>
      </c>
      <c r="S69" t="str">
        <f t="shared" si="23"/>
        <v/>
      </c>
      <c r="T69" t="str">
        <f t="shared" si="24"/>
        <v/>
      </c>
      <c r="U69" t="str">
        <f t="shared" si="25"/>
        <v/>
      </c>
      <c r="Y69">
        <v>3722</v>
      </c>
      <c r="Z69" t="s">
        <v>146</v>
      </c>
      <c r="AB69" s="75" t="str">
        <f t="shared" si="18"/>
        <v>37</v>
      </c>
      <c r="AC69" t="str">
        <f t="shared" si="19"/>
        <v>372</v>
      </c>
      <c r="AE69" t="s">
        <v>2806</v>
      </c>
      <c r="AF69" t="s">
        <v>2807</v>
      </c>
      <c r="AG69" t="s">
        <v>2114</v>
      </c>
      <c r="AH69" t="s">
        <v>2115</v>
      </c>
      <c r="AI69" t="s">
        <v>2138</v>
      </c>
      <c r="AJ69" t="s">
        <v>2139</v>
      </c>
    </row>
    <row r="70" spans="1:36">
      <c r="A70" s="10" t="str">
        <f>IF(C70="","",VLOOKUP('OPĆI DIO'!$C$1,'OPĆI DIO'!$P$4:$Y$137,10,FALSE))</f>
        <v/>
      </c>
      <c r="B70" s="10" t="str">
        <f>IF(C70="","",VLOOKUP('OPĆI DIO'!$C$1,'OPĆI DIO'!$P$4:$Y$137,9,FALSE))</f>
        <v/>
      </c>
      <c r="C70" s="15"/>
      <c r="D70" s="10" t="str">
        <f t="shared" si="26"/>
        <v/>
      </c>
      <c r="E70" s="15"/>
      <c r="F70" s="10" t="str">
        <f t="shared" si="27"/>
        <v/>
      </c>
      <c r="G70" s="117"/>
      <c r="H70" s="10" t="str">
        <f t="shared" si="20"/>
        <v/>
      </c>
      <c r="I70" s="10" t="str">
        <f t="shared" si="17"/>
        <v/>
      </c>
      <c r="J70" s="45"/>
      <c r="K70" s="45"/>
      <c r="L70" s="45"/>
      <c r="M70" s="45"/>
      <c r="N70" s="45"/>
      <c r="O70" s="134"/>
      <c r="P70" t="str">
        <f>IF(C70="","",'OPĆI DIO'!$C$1)</f>
        <v/>
      </c>
      <c r="Q70" t="str">
        <f t="shared" si="21"/>
        <v/>
      </c>
      <c r="R70" t="str">
        <f t="shared" si="22"/>
        <v/>
      </c>
      <c r="S70" t="str">
        <f t="shared" si="23"/>
        <v/>
      </c>
      <c r="T70" t="str">
        <f t="shared" si="24"/>
        <v/>
      </c>
      <c r="U70" t="str">
        <f t="shared" si="25"/>
        <v/>
      </c>
      <c r="Y70">
        <v>3723</v>
      </c>
      <c r="Z70" t="s">
        <v>101</v>
      </c>
      <c r="AB70" s="75" t="str">
        <f t="shared" si="18"/>
        <v>37</v>
      </c>
      <c r="AC70" t="str">
        <f t="shared" si="19"/>
        <v>372</v>
      </c>
      <c r="AE70" t="s">
        <v>731</v>
      </c>
      <c r="AF70" t="s">
        <v>769</v>
      </c>
      <c r="AG70" t="s">
        <v>2130</v>
      </c>
      <c r="AH70" t="s">
        <v>2131</v>
      </c>
      <c r="AI70" t="s">
        <v>2138</v>
      </c>
      <c r="AJ70" t="s">
        <v>2139</v>
      </c>
    </row>
    <row r="71" spans="1:36">
      <c r="A71" s="10" t="str">
        <f>IF(C71="","",VLOOKUP('OPĆI DIO'!$C$1,'OPĆI DIO'!$P$4:$Y$137,10,FALSE))</f>
        <v/>
      </c>
      <c r="B71" s="10" t="str">
        <f>IF(C71="","",VLOOKUP('OPĆI DIO'!$C$1,'OPĆI DIO'!$P$4:$Y$137,9,FALSE))</f>
        <v/>
      </c>
      <c r="C71" s="15"/>
      <c r="D71" s="10" t="str">
        <f t="shared" si="26"/>
        <v/>
      </c>
      <c r="E71" s="15"/>
      <c r="F71" s="10" t="str">
        <f t="shared" si="27"/>
        <v/>
      </c>
      <c r="G71" s="117"/>
      <c r="H71" s="10" t="str">
        <f t="shared" si="20"/>
        <v/>
      </c>
      <c r="I71" s="10" t="str">
        <f t="shared" si="17"/>
        <v/>
      </c>
      <c r="J71" s="45"/>
      <c r="K71" s="45"/>
      <c r="L71" s="45"/>
      <c r="M71" s="45"/>
      <c r="N71" s="45"/>
      <c r="O71" s="134"/>
      <c r="P71" t="str">
        <f>IF(C71="","",'OPĆI DIO'!$C$1)</f>
        <v/>
      </c>
      <c r="Q71" t="str">
        <f t="shared" si="21"/>
        <v/>
      </c>
      <c r="R71" t="str">
        <f t="shared" si="22"/>
        <v/>
      </c>
      <c r="S71" t="str">
        <f t="shared" si="23"/>
        <v/>
      </c>
      <c r="T71" t="str">
        <f t="shared" si="24"/>
        <v/>
      </c>
      <c r="U71" t="str">
        <f t="shared" si="25"/>
        <v/>
      </c>
      <c r="Y71">
        <v>3811</v>
      </c>
      <c r="Z71" t="s">
        <v>51</v>
      </c>
      <c r="AB71" s="75" t="str">
        <f t="shared" si="18"/>
        <v>38</v>
      </c>
      <c r="AC71" t="str">
        <f t="shared" si="19"/>
        <v>381</v>
      </c>
      <c r="AE71" t="s">
        <v>2048</v>
      </c>
      <c r="AF71" t="s">
        <v>2049</v>
      </c>
      <c r="AG71" t="s">
        <v>2114</v>
      </c>
      <c r="AH71" t="s">
        <v>2115</v>
      </c>
      <c r="AI71" t="s">
        <v>2138</v>
      </c>
      <c r="AJ71" t="s">
        <v>2139</v>
      </c>
    </row>
    <row r="72" spans="1:36">
      <c r="A72" s="10" t="str">
        <f>IF(C72="","",VLOOKUP('OPĆI DIO'!$C$1,'OPĆI DIO'!$P$4:$Y$137,10,FALSE))</f>
        <v/>
      </c>
      <c r="B72" s="10" t="str">
        <f>IF(C72="","",VLOOKUP('OPĆI DIO'!$C$1,'OPĆI DIO'!$P$4:$Y$137,9,FALSE))</f>
        <v/>
      </c>
      <c r="C72" s="15"/>
      <c r="D72" s="10" t="str">
        <f t="shared" si="26"/>
        <v/>
      </c>
      <c r="E72" s="15"/>
      <c r="F72" s="10" t="str">
        <f t="shared" si="27"/>
        <v/>
      </c>
      <c r="G72" s="117"/>
      <c r="H72" s="10" t="str">
        <f t="shared" si="20"/>
        <v/>
      </c>
      <c r="I72" s="10" t="str">
        <f t="shared" si="17"/>
        <v/>
      </c>
      <c r="J72" s="45"/>
      <c r="K72" s="45"/>
      <c r="L72" s="45"/>
      <c r="M72" s="45"/>
      <c r="N72" s="45"/>
      <c r="O72" s="134"/>
      <c r="P72" t="str">
        <f>IF(C72="","",'OPĆI DIO'!$C$1)</f>
        <v/>
      </c>
      <c r="Q72" t="str">
        <f t="shared" si="21"/>
        <v/>
      </c>
      <c r="R72" t="str">
        <f t="shared" si="22"/>
        <v/>
      </c>
      <c r="S72" t="str">
        <f t="shared" si="23"/>
        <v/>
      </c>
      <c r="T72" t="str">
        <f t="shared" si="24"/>
        <v/>
      </c>
      <c r="U72" t="str">
        <f t="shared" si="25"/>
        <v/>
      </c>
      <c r="Y72">
        <v>3812</v>
      </c>
      <c r="Z72" t="s">
        <v>147</v>
      </c>
      <c r="AB72" s="75" t="str">
        <f t="shared" si="18"/>
        <v>38</v>
      </c>
      <c r="AC72" t="str">
        <f t="shared" si="19"/>
        <v>381</v>
      </c>
      <c r="AE72" t="s">
        <v>1225</v>
      </c>
      <c r="AF72" t="s">
        <v>1226</v>
      </c>
      <c r="AG72" t="s">
        <v>2122</v>
      </c>
      <c r="AH72" t="s">
        <v>2123</v>
      </c>
      <c r="AI72" t="s">
        <v>2138</v>
      </c>
      <c r="AJ72" t="s">
        <v>2139</v>
      </c>
    </row>
    <row r="73" spans="1:36" ht="15.75" thickBot="1">
      <c r="A73" s="10" t="str">
        <f>IF(C73="","",VLOOKUP('OPĆI DIO'!$C$1,'OPĆI DIO'!$P$4:$Y$137,10,FALSE))</f>
        <v/>
      </c>
      <c r="B73" s="10" t="str">
        <f>IF(C73="","",VLOOKUP('OPĆI DIO'!$C$1,'OPĆI DIO'!$P$4:$Y$137,9,FALSE))</f>
        <v/>
      </c>
      <c r="C73" s="115"/>
      <c r="D73" s="10" t="str">
        <f t="shared" si="26"/>
        <v/>
      </c>
      <c r="E73" s="115"/>
      <c r="F73" s="10" t="str">
        <f t="shared" si="27"/>
        <v/>
      </c>
      <c r="G73" s="117"/>
      <c r="H73" s="10" t="str">
        <f t="shared" si="20"/>
        <v/>
      </c>
      <c r="I73" s="10" t="str">
        <f t="shared" si="17"/>
        <v/>
      </c>
      <c r="J73" s="45"/>
      <c r="K73" s="45"/>
      <c r="L73" s="45"/>
      <c r="M73" s="45"/>
      <c r="N73" s="45"/>
      <c r="O73" s="134"/>
      <c r="P73" t="str">
        <f>IF(C73="","",'OPĆI DIO'!$C$1)</f>
        <v/>
      </c>
      <c r="Q73" t="str">
        <f t="shared" si="21"/>
        <v/>
      </c>
      <c r="R73" t="str">
        <f t="shared" si="22"/>
        <v/>
      </c>
      <c r="S73" t="str">
        <f t="shared" si="23"/>
        <v/>
      </c>
      <c r="T73" t="str">
        <f t="shared" si="24"/>
        <v/>
      </c>
      <c r="U73" t="str">
        <f t="shared" si="25"/>
        <v/>
      </c>
      <c r="Y73">
        <v>3813</v>
      </c>
      <c r="Z73" t="s">
        <v>90</v>
      </c>
      <c r="AB73" s="75" t="str">
        <f t="shared" ref="AB73:AB79" si="28">LEFT(Y73,2)</f>
        <v>38</v>
      </c>
      <c r="AC73" t="str">
        <f t="shared" ref="AC73:AC79" si="29">LEFT(Y73,3)</f>
        <v>381</v>
      </c>
      <c r="AE73" t="s">
        <v>1227</v>
      </c>
      <c r="AF73" t="s">
        <v>1228</v>
      </c>
      <c r="AG73" t="s">
        <v>2122</v>
      </c>
      <c r="AH73" t="s">
        <v>2123</v>
      </c>
      <c r="AI73" t="s">
        <v>2136</v>
      </c>
      <c r="AJ73" t="s">
        <v>2146</v>
      </c>
    </row>
    <row r="74" spans="1:36">
      <c r="A74" s="10" t="str">
        <f>IF(C74="","",VLOOKUP('OPĆI DIO'!$C$1,'OPĆI DIO'!$P$4:$Y$137,10,FALSE))</f>
        <v/>
      </c>
      <c r="B74" s="10" t="str">
        <f>IF(C74="","",VLOOKUP('OPĆI DIO'!$C$1,'OPĆI DIO'!$P$4:$Y$137,9,FALSE))</f>
        <v/>
      </c>
      <c r="C74" s="116"/>
      <c r="D74" s="10" t="str">
        <f t="shared" si="26"/>
        <v/>
      </c>
      <c r="E74" s="116"/>
      <c r="F74" s="10" t="str">
        <f t="shared" si="27"/>
        <v/>
      </c>
      <c r="G74" s="117"/>
      <c r="H74" s="10" t="str">
        <f t="shared" si="20"/>
        <v/>
      </c>
      <c r="I74" s="10" t="str">
        <f t="shared" si="17"/>
        <v/>
      </c>
      <c r="J74" s="45"/>
      <c r="K74" s="45"/>
      <c r="L74" s="45"/>
      <c r="M74" s="45"/>
      <c r="N74" s="45"/>
      <c r="O74" s="134"/>
      <c r="P74" t="str">
        <f>IF(C74="","",'OPĆI DIO'!$C$1)</f>
        <v/>
      </c>
      <c r="Q74" t="str">
        <f t="shared" si="21"/>
        <v/>
      </c>
      <c r="R74" t="str">
        <f t="shared" si="22"/>
        <v/>
      </c>
      <c r="S74" t="str">
        <f t="shared" si="23"/>
        <v/>
      </c>
      <c r="T74" t="str">
        <f t="shared" si="24"/>
        <v/>
      </c>
      <c r="U74" t="str">
        <f t="shared" si="25"/>
        <v/>
      </c>
      <c r="Y74">
        <v>3821</v>
      </c>
      <c r="Z74" t="s">
        <v>165</v>
      </c>
      <c r="AB74" s="75" t="str">
        <f t="shared" si="28"/>
        <v>38</v>
      </c>
      <c r="AC74" t="str">
        <f t="shared" si="29"/>
        <v>382</v>
      </c>
      <c r="AE74" t="s">
        <v>1229</v>
      </c>
      <c r="AF74" t="s">
        <v>1230</v>
      </c>
      <c r="AG74" t="s">
        <v>2122</v>
      </c>
      <c r="AH74" t="s">
        <v>2123</v>
      </c>
      <c r="AI74" t="s">
        <v>2136</v>
      </c>
      <c r="AJ74" t="s">
        <v>2146</v>
      </c>
    </row>
    <row r="75" spans="1:36">
      <c r="A75" s="10" t="str">
        <f>IF(C75="","",VLOOKUP('OPĆI DIO'!$C$1,'OPĆI DIO'!$P$4:$Y$137,10,FALSE))</f>
        <v/>
      </c>
      <c r="B75" s="10" t="str">
        <f>IF(C75="","",VLOOKUP('OPĆI DIO'!$C$1,'OPĆI DIO'!$P$4:$Y$137,9,FALSE))</f>
        <v/>
      </c>
      <c r="C75" s="15"/>
      <c r="D75" s="10" t="str">
        <f t="shared" si="26"/>
        <v/>
      </c>
      <c r="E75" s="15"/>
      <c r="F75" s="10" t="str">
        <f t="shared" si="27"/>
        <v/>
      </c>
      <c r="G75" s="117"/>
      <c r="H75" s="10" t="str">
        <f t="shared" si="20"/>
        <v/>
      </c>
      <c r="I75" s="10" t="str">
        <f t="shared" si="17"/>
        <v/>
      </c>
      <c r="J75" s="45"/>
      <c r="K75" s="45"/>
      <c r="L75" s="45"/>
      <c r="M75" s="45"/>
      <c r="N75" s="45"/>
      <c r="O75" s="134"/>
      <c r="P75" t="str">
        <f>IF(C75="","",'OPĆI DIO'!$C$1)</f>
        <v/>
      </c>
      <c r="Q75" t="str">
        <f t="shared" si="21"/>
        <v/>
      </c>
      <c r="R75" t="str">
        <f t="shared" si="22"/>
        <v/>
      </c>
      <c r="S75" t="str">
        <f t="shared" si="23"/>
        <v/>
      </c>
      <c r="T75" t="str">
        <f t="shared" si="24"/>
        <v/>
      </c>
      <c r="U75" t="str">
        <f t="shared" si="25"/>
        <v/>
      </c>
      <c r="Y75">
        <v>3831</v>
      </c>
      <c r="Z75" t="s">
        <v>148</v>
      </c>
      <c r="AB75" s="75" t="str">
        <f t="shared" si="28"/>
        <v>38</v>
      </c>
      <c r="AC75" t="str">
        <f t="shared" si="29"/>
        <v>383</v>
      </c>
      <c r="AE75" t="s">
        <v>1231</v>
      </c>
      <c r="AF75" t="s">
        <v>1232</v>
      </c>
      <c r="AG75" t="s">
        <v>2122</v>
      </c>
      <c r="AH75" t="s">
        <v>2123</v>
      </c>
      <c r="AI75" t="s">
        <v>2138</v>
      </c>
      <c r="AJ75" t="s">
        <v>2139</v>
      </c>
    </row>
    <row r="76" spans="1:36">
      <c r="A76" s="10" t="str">
        <f>IF(C76="","",VLOOKUP('OPĆI DIO'!$C$1,'OPĆI DIO'!$P$4:$Y$137,10,FALSE))</f>
        <v/>
      </c>
      <c r="B76" s="10" t="str">
        <f>IF(C76="","",VLOOKUP('OPĆI DIO'!$C$1,'OPĆI DIO'!$P$4:$Y$137,9,FALSE))</f>
        <v/>
      </c>
      <c r="C76" s="15"/>
      <c r="D76" s="10" t="str">
        <f t="shared" si="26"/>
        <v/>
      </c>
      <c r="E76" s="15"/>
      <c r="F76" s="10" t="str">
        <f t="shared" si="27"/>
        <v/>
      </c>
      <c r="G76" s="117"/>
      <c r="H76" s="10" t="str">
        <f t="shared" si="20"/>
        <v/>
      </c>
      <c r="I76" s="10" t="str">
        <f t="shared" si="17"/>
        <v/>
      </c>
      <c r="J76" s="45"/>
      <c r="K76" s="45"/>
      <c r="L76" s="45"/>
      <c r="M76" s="45"/>
      <c r="N76" s="45"/>
      <c r="O76" s="134"/>
      <c r="P76" t="str">
        <f>IF(C76="","",'OPĆI DIO'!$C$1)</f>
        <v/>
      </c>
      <c r="Q76" t="str">
        <f t="shared" si="21"/>
        <v/>
      </c>
      <c r="R76" t="str">
        <f t="shared" si="22"/>
        <v/>
      </c>
      <c r="S76" t="str">
        <f t="shared" si="23"/>
        <v/>
      </c>
      <c r="T76" t="str">
        <f t="shared" si="24"/>
        <v/>
      </c>
      <c r="U76" t="str">
        <f t="shared" si="25"/>
        <v/>
      </c>
      <c r="Y76">
        <v>3832</v>
      </c>
      <c r="Z76" t="s">
        <v>188</v>
      </c>
      <c r="AB76" s="75" t="str">
        <f t="shared" si="28"/>
        <v>38</v>
      </c>
      <c r="AC76" t="str">
        <f t="shared" si="29"/>
        <v>383</v>
      </c>
      <c r="AE76" t="s">
        <v>2175</v>
      </c>
      <c r="AF76" t="s">
        <v>2176</v>
      </c>
      <c r="AG76" t="s">
        <v>2122</v>
      </c>
      <c r="AH76" t="s">
        <v>2123</v>
      </c>
      <c r="AI76" t="s">
        <v>2136</v>
      </c>
      <c r="AJ76" t="s">
        <v>2146</v>
      </c>
    </row>
    <row r="77" spans="1:36">
      <c r="A77" s="10" t="str">
        <f>IF(C77="","",VLOOKUP('OPĆI DIO'!$C$1,'OPĆI DIO'!$P$4:$Y$137,10,FALSE))</f>
        <v/>
      </c>
      <c r="B77" s="10" t="str">
        <f>IF(C77="","",VLOOKUP('OPĆI DIO'!$C$1,'OPĆI DIO'!$P$4:$Y$137,9,FALSE))</f>
        <v/>
      </c>
      <c r="C77" s="15"/>
      <c r="D77" s="10" t="str">
        <f t="shared" si="26"/>
        <v/>
      </c>
      <c r="E77" s="15"/>
      <c r="F77" s="10" t="str">
        <f t="shared" si="27"/>
        <v/>
      </c>
      <c r="G77" s="117"/>
      <c r="H77" s="10" t="str">
        <f t="shared" si="20"/>
        <v/>
      </c>
      <c r="I77" s="10" t="str">
        <f t="shared" si="17"/>
        <v/>
      </c>
      <c r="J77" s="45"/>
      <c r="K77" s="45"/>
      <c r="L77" s="45"/>
      <c r="M77" s="45"/>
      <c r="N77" s="45"/>
      <c r="O77" s="134"/>
      <c r="P77" t="str">
        <f>IF(C77="","",'OPĆI DIO'!$C$1)</f>
        <v/>
      </c>
      <c r="Q77" t="str">
        <f t="shared" si="21"/>
        <v/>
      </c>
      <c r="R77" t="str">
        <f t="shared" si="22"/>
        <v/>
      </c>
      <c r="S77" t="str">
        <f t="shared" si="23"/>
        <v/>
      </c>
      <c r="T77" t="str">
        <f t="shared" si="24"/>
        <v/>
      </c>
      <c r="U77" t="str">
        <f t="shared" si="25"/>
        <v/>
      </c>
      <c r="Y77">
        <v>3833</v>
      </c>
      <c r="Z77" t="s">
        <v>149</v>
      </c>
      <c r="AB77" s="75" t="str">
        <f t="shared" si="28"/>
        <v>38</v>
      </c>
      <c r="AC77" t="str">
        <f t="shared" si="29"/>
        <v>383</v>
      </c>
      <c r="AE77" t="s">
        <v>1401</v>
      </c>
      <c r="AF77" t="s">
        <v>2040</v>
      </c>
      <c r="AG77" t="s">
        <v>2122</v>
      </c>
      <c r="AH77" t="s">
        <v>2123</v>
      </c>
      <c r="AI77" t="s">
        <v>2136</v>
      </c>
      <c r="AJ77" t="s">
        <v>2146</v>
      </c>
    </row>
    <row r="78" spans="1:36">
      <c r="A78" s="10" t="str">
        <f>IF(C78="","",VLOOKUP('OPĆI DIO'!$C$1,'OPĆI DIO'!$P$4:$Y$137,10,FALSE))</f>
        <v/>
      </c>
      <c r="B78" s="10" t="str">
        <f>IF(C78="","",VLOOKUP('OPĆI DIO'!$C$1,'OPĆI DIO'!$P$4:$Y$137,9,FALSE))</f>
        <v/>
      </c>
      <c r="C78" s="15"/>
      <c r="D78" s="10" t="str">
        <f t="shared" si="26"/>
        <v/>
      </c>
      <c r="E78" s="15"/>
      <c r="F78" s="10" t="str">
        <f t="shared" si="27"/>
        <v/>
      </c>
      <c r="G78" s="117"/>
      <c r="H78" s="10" t="str">
        <f t="shared" si="20"/>
        <v/>
      </c>
      <c r="I78" s="10" t="str">
        <f t="shared" si="17"/>
        <v/>
      </c>
      <c r="J78" s="45"/>
      <c r="K78" s="45"/>
      <c r="L78" s="45"/>
      <c r="M78" s="45"/>
      <c r="N78" s="45"/>
      <c r="O78" s="134"/>
      <c r="P78" t="str">
        <f>IF(C78="","",'OPĆI DIO'!$C$1)</f>
        <v/>
      </c>
      <c r="Q78" t="str">
        <f t="shared" si="21"/>
        <v/>
      </c>
      <c r="R78" t="str">
        <f t="shared" si="22"/>
        <v/>
      </c>
      <c r="S78" t="str">
        <f t="shared" si="23"/>
        <v/>
      </c>
      <c r="T78" t="str">
        <f t="shared" si="24"/>
        <v/>
      </c>
      <c r="U78" t="str">
        <f t="shared" si="25"/>
        <v/>
      </c>
      <c r="Y78">
        <v>3834</v>
      </c>
      <c r="Z78" t="s">
        <v>150</v>
      </c>
      <c r="AB78" s="75" t="str">
        <f t="shared" si="28"/>
        <v>38</v>
      </c>
      <c r="AC78" t="str">
        <f t="shared" si="29"/>
        <v>383</v>
      </c>
      <c r="AE78" t="s">
        <v>2177</v>
      </c>
      <c r="AF78" t="s">
        <v>2178</v>
      </c>
      <c r="AG78" t="s">
        <v>2122</v>
      </c>
      <c r="AH78" t="s">
        <v>2123</v>
      </c>
      <c r="AI78" t="s">
        <v>2138</v>
      </c>
      <c r="AJ78" t="s">
        <v>2139</v>
      </c>
    </row>
    <row r="79" spans="1:36">
      <c r="A79" s="10" t="str">
        <f>IF(C79="","",VLOOKUP('OPĆI DIO'!$C$1,'OPĆI DIO'!$P$4:$Y$137,10,FALSE))</f>
        <v/>
      </c>
      <c r="B79" s="10" t="str">
        <f>IF(C79="","",VLOOKUP('OPĆI DIO'!$C$1,'OPĆI DIO'!$P$4:$Y$137,9,FALSE))</f>
        <v/>
      </c>
      <c r="C79" s="15"/>
      <c r="D79" s="10" t="str">
        <f t="shared" si="26"/>
        <v/>
      </c>
      <c r="E79" s="15"/>
      <c r="F79" s="10" t="str">
        <f t="shared" si="27"/>
        <v/>
      </c>
      <c r="G79" s="117"/>
      <c r="H79" s="10" t="str">
        <f t="shared" si="20"/>
        <v/>
      </c>
      <c r="I79" s="10" t="str">
        <f t="shared" si="17"/>
        <v/>
      </c>
      <c r="J79" s="45"/>
      <c r="K79" s="45"/>
      <c r="L79" s="45"/>
      <c r="M79" s="45"/>
      <c r="N79" s="45"/>
      <c r="O79" s="134"/>
      <c r="P79" t="str">
        <f>IF(C79="","",'OPĆI DIO'!$C$1)</f>
        <v/>
      </c>
      <c r="Q79" t="str">
        <f t="shared" si="21"/>
        <v/>
      </c>
      <c r="R79" t="str">
        <f t="shared" si="22"/>
        <v/>
      </c>
      <c r="S79" t="str">
        <f t="shared" si="23"/>
        <v/>
      </c>
      <c r="T79" t="str">
        <f t="shared" si="24"/>
        <v/>
      </c>
      <c r="U79" t="str">
        <f t="shared" si="25"/>
        <v/>
      </c>
      <c r="Y79">
        <v>3835</v>
      </c>
      <c r="Z79" t="s">
        <v>151</v>
      </c>
      <c r="AB79" s="75" t="str">
        <f t="shared" si="28"/>
        <v>38</v>
      </c>
      <c r="AC79" t="str">
        <f t="shared" si="29"/>
        <v>383</v>
      </c>
      <c r="AE79" t="s">
        <v>1205</v>
      </c>
      <c r="AF79" t="s">
        <v>1206</v>
      </c>
      <c r="AG79" t="s">
        <v>2110</v>
      </c>
      <c r="AH79" t="s">
        <v>2111</v>
      </c>
      <c r="AI79" t="s">
        <v>2136</v>
      </c>
      <c r="AJ79" t="s">
        <v>2146</v>
      </c>
    </row>
    <row r="80" spans="1:36">
      <c r="A80" s="10" t="str">
        <f>IF(C80="","",VLOOKUP('OPĆI DIO'!$C$1,'OPĆI DIO'!$P$4:$Y$137,10,FALSE))</f>
        <v/>
      </c>
      <c r="B80" s="10" t="str">
        <f>IF(C80="","",VLOOKUP('OPĆI DIO'!$C$1,'OPĆI DIO'!$P$4:$Y$137,9,FALSE))</f>
        <v/>
      </c>
      <c r="C80" s="15"/>
      <c r="D80" s="10" t="str">
        <f t="shared" si="26"/>
        <v/>
      </c>
      <c r="E80" s="15"/>
      <c r="F80" s="10" t="str">
        <f t="shared" si="27"/>
        <v/>
      </c>
      <c r="G80" s="117"/>
      <c r="H80" s="10" t="str">
        <f t="shared" si="20"/>
        <v/>
      </c>
      <c r="I80" s="10" t="str">
        <f t="shared" si="17"/>
        <v/>
      </c>
      <c r="J80" s="45"/>
      <c r="K80" s="45"/>
      <c r="L80" s="45"/>
      <c r="M80" s="45"/>
      <c r="N80" s="45"/>
      <c r="O80" s="134"/>
      <c r="P80" t="str">
        <f>IF(C80="","",'OPĆI DIO'!$C$1)</f>
        <v/>
      </c>
      <c r="Q80" t="str">
        <f t="shared" si="21"/>
        <v/>
      </c>
      <c r="R80" t="str">
        <f t="shared" si="22"/>
        <v/>
      </c>
      <c r="S80" t="str">
        <f t="shared" si="23"/>
        <v/>
      </c>
      <c r="T80" t="str">
        <f t="shared" si="24"/>
        <v/>
      </c>
      <c r="U80" t="str">
        <f t="shared" si="25"/>
        <v/>
      </c>
      <c r="Y80">
        <v>3861</v>
      </c>
      <c r="Z80" t="s">
        <v>626</v>
      </c>
      <c r="AB80" s="75" t="str">
        <f>LEFT(Y80,2)</f>
        <v>38</v>
      </c>
      <c r="AC80" t="str">
        <f>LEFT(Y80,3)</f>
        <v>386</v>
      </c>
      <c r="AE80" t="s">
        <v>1247</v>
      </c>
      <c r="AF80" t="s">
        <v>1248</v>
      </c>
      <c r="AG80" t="s">
        <v>2124</v>
      </c>
      <c r="AH80" t="s">
        <v>2125</v>
      </c>
      <c r="AI80" t="s">
        <v>2136</v>
      </c>
      <c r="AJ80" t="s">
        <v>2144</v>
      </c>
    </row>
    <row r="81" spans="1:36">
      <c r="A81" s="10" t="str">
        <f>IF(C81="","",VLOOKUP('OPĆI DIO'!$C$1,'OPĆI DIO'!$P$4:$Y$137,10,FALSE))</f>
        <v/>
      </c>
      <c r="B81" s="10" t="str">
        <f>IF(C81="","",VLOOKUP('OPĆI DIO'!$C$1,'OPĆI DIO'!$P$4:$Y$137,9,FALSE))</f>
        <v/>
      </c>
      <c r="C81" s="15"/>
      <c r="D81" s="10" t="str">
        <f t="shared" si="26"/>
        <v/>
      </c>
      <c r="E81" s="15"/>
      <c r="F81" s="10" t="str">
        <f t="shared" si="27"/>
        <v/>
      </c>
      <c r="G81" s="117"/>
      <c r="H81" s="10" t="str">
        <f t="shared" si="20"/>
        <v/>
      </c>
      <c r="I81" s="10" t="str">
        <f t="shared" si="17"/>
        <v/>
      </c>
      <c r="J81" s="45"/>
      <c r="K81" s="45"/>
      <c r="L81" s="45"/>
      <c r="M81" s="45"/>
      <c r="N81" s="45"/>
      <c r="O81" s="134"/>
      <c r="P81" t="str">
        <f>IF(C81="","",'OPĆI DIO'!$C$1)</f>
        <v/>
      </c>
      <c r="Q81" t="str">
        <f t="shared" si="21"/>
        <v/>
      </c>
      <c r="R81" t="str">
        <f t="shared" si="22"/>
        <v/>
      </c>
      <c r="S81" t="str">
        <f t="shared" si="23"/>
        <v/>
      </c>
      <c r="T81" t="str">
        <f t="shared" si="24"/>
        <v/>
      </c>
      <c r="U81" t="str">
        <f t="shared" si="25"/>
        <v/>
      </c>
      <c r="Y81">
        <v>3862</v>
      </c>
      <c r="Z81" t="s">
        <v>627</v>
      </c>
      <c r="AB81" s="75" t="str">
        <f>LEFT(Y81,2)</f>
        <v>38</v>
      </c>
      <c r="AC81" t="str">
        <f>LEFT(Y81,3)</f>
        <v>386</v>
      </c>
      <c r="AE81" t="s">
        <v>1249</v>
      </c>
      <c r="AF81" t="s">
        <v>1250</v>
      </c>
      <c r="AG81" t="s">
        <v>2110</v>
      </c>
      <c r="AH81" t="s">
        <v>2111</v>
      </c>
      <c r="AI81" t="s">
        <v>2136</v>
      </c>
      <c r="AJ81" t="s">
        <v>2144</v>
      </c>
    </row>
    <row r="82" spans="1:36">
      <c r="A82" s="10" t="str">
        <f>IF(C82="","",VLOOKUP('OPĆI DIO'!$C$1,'OPĆI DIO'!$P$4:$Y$137,10,FALSE))</f>
        <v/>
      </c>
      <c r="B82" s="10" t="str">
        <f>IF(C82="","",VLOOKUP('OPĆI DIO'!$C$1,'OPĆI DIO'!$P$4:$Y$137,9,FALSE))</f>
        <v/>
      </c>
      <c r="C82" s="15"/>
      <c r="D82" s="10" t="str">
        <f t="shared" si="26"/>
        <v/>
      </c>
      <c r="E82" s="15"/>
      <c r="F82" s="10" t="str">
        <f t="shared" si="27"/>
        <v/>
      </c>
      <c r="G82" s="117"/>
      <c r="H82" s="10" t="str">
        <f t="shared" si="20"/>
        <v/>
      </c>
      <c r="I82" s="10" t="str">
        <f t="shared" si="17"/>
        <v/>
      </c>
      <c r="J82" s="45"/>
      <c r="K82" s="45"/>
      <c r="L82" s="45"/>
      <c r="M82" s="45"/>
      <c r="N82" s="45"/>
      <c r="O82" s="134"/>
      <c r="P82" t="str">
        <f>IF(C82="","",'OPĆI DIO'!$C$1)</f>
        <v/>
      </c>
      <c r="Q82" t="str">
        <f t="shared" si="21"/>
        <v/>
      </c>
      <c r="R82" t="str">
        <f t="shared" si="22"/>
        <v/>
      </c>
      <c r="S82" t="str">
        <f t="shared" si="23"/>
        <v/>
      </c>
      <c r="T82" t="str">
        <f t="shared" si="24"/>
        <v/>
      </c>
      <c r="U82" t="str">
        <f t="shared" si="25"/>
        <v/>
      </c>
      <c r="Y82">
        <v>3863</v>
      </c>
      <c r="Z82" t="s">
        <v>628</v>
      </c>
      <c r="AB82" s="75" t="str">
        <f>LEFT(Y82,2)</f>
        <v>38</v>
      </c>
      <c r="AC82" t="str">
        <f>LEFT(Y82,3)</f>
        <v>386</v>
      </c>
      <c r="AE82" t="s">
        <v>1253</v>
      </c>
      <c r="AF82" t="s">
        <v>714</v>
      </c>
      <c r="AG82" t="s">
        <v>2124</v>
      </c>
      <c r="AH82" t="s">
        <v>2125</v>
      </c>
      <c r="AI82" t="s">
        <v>2136</v>
      </c>
      <c r="AJ82" t="s">
        <v>2144</v>
      </c>
    </row>
    <row r="83" spans="1:36" ht="30">
      <c r="A83" s="10" t="str">
        <f>IF(C83="","",VLOOKUP('OPĆI DIO'!$C$1,'OPĆI DIO'!$P$4:$Y$137,10,FALSE))</f>
        <v/>
      </c>
      <c r="B83" s="10" t="str">
        <f>IF(C83="","",VLOOKUP('OPĆI DIO'!$C$1,'OPĆI DIO'!$P$4:$Y$137,9,FALSE))</f>
        <v/>
      </c>
      <c r="C83" s="15"/>
      <c r="D83" s="10" t="str">
        <f t="shared" si="26"/>
        <v/>
      </c>
      <c r="E83" s="15"/>
      <c r="F83" s="10" t="str">
        <f t="shared" si="27"/>
        <v/>
      </c>
      <c r="G83" s="117"/>
      <c r="H83" s="10" t="str">
        <f t="shared" si="20"/>
        <v/>
      </c>
      <c r="I83" s="10" t="str">
        <f t="shared" si="17"/>
        <v/>
      </c>
      <c r="J83" s="45"/>
      <c r="K83" s="45"/>
      <c r="L83" s="45"/>
      <c r="M83" s="45"/>
      <c r="N83" s="45"/>
      <c r="O83" s="134"/>
      <c r="P83" t="str">
        <f>IF(C83="","",'OPĆI DIO'!$C$1)</f>
        <v/>
      </c>
      <c r="Q83" t="str">
        <f t="shared" si="21"/>
        <v/>
      </c>
      <c r="R83" t="str">
        <f t="shared" si="22"/>
        <v/>
      </c>
      <c r="S83" t="str">
        <f t="shared" si="23"/>
        <v/>
      </c>
      <c r="T83" t="str">
        <f t="shared" si="24"/>
        <v/>
      </c>
      <c r="U83" t="str">
        <f t="shared" si="25"/>
        <v/>
      </c>
      <c r="Y83" s="75">
        <v>3865</v>
      </c>
      <c r="Z83" s="138" t="s">
        <v>4927</v>
      </c>
      <c r="AB83" s="75" t="str">
        <f>LEFT(Y83,2)</f>
        <v>38</v>
      </c>
      <c r="AC83" t="str">
        <f>LEFT(Y83,3)</f>
        <v>386</v>
      </c>
      <c r="AE83" t="s">
        <v>1064</v>
      </c>
      <c r="AF83" t="s">
        <v>1065</v>
      </c>
      <c r="AG83" t="s">
        <v>2110</v>
      </c>
      <c r="AH83" t="s">
        <v>2111</v>
      </c>
      <c r="AI83" t="s">
        <v>2136</v>
      </c>
      <c r="AJ83" t="s">
        <v>2144</v>
      </c>
    </row>
    <row r="84" spans="1:36">
      <c r="A84" s="10" t="str">
        <f>IF(C84="","",VLOOKUP('OPĆI DIO'!$C$1,'OPĆI DIO'!$P$4:$Y$137,10,FALSE))</f>
        <v/>
      </c>
      <c r="B84" s="10" t="str">
        <f>IF(C84="","",VLOOKUP('OPĆI DIO'!$C$1,'OPĆI DIO'!$P$4:$Y$137,9,FALSE))</f>
        <v/>
      </c>
      <c r="C84" s="15"/>
      <c r="D84" s="10" t="str">
        <f t="shared" si="26"/>
        <v/>
      </c>
      <c r="E84" s="15"/>
      <c r="F84" s="10" t="str">
        <f t="shared" si="27"/>
        <v/>
      </c>
      <c r="G84" s="117"/>
      <c r="H84" s="10" t="str">
        <f t="shared" si="20"/>
        <v/>
      </c>
      <c r="I84" s="10" t="str">
        <f t="shared" si="17"/>
        <v/>
      </c>
      <c r="J84" s="45"/>
      <c r="K84" s="45"/>
      <c r="L84" s="45"/>
      <c r="M84" s="45"/>
      <c r="N84" s="45"/>
      <c r="O84" s="134"/>
      <c r="P84" t="str">
        <f>IF(C84="","",'OPĆI DIO'!$C$1)</f>
        <v/>
      </c>
      <c r="Q84" t="str">
        <f t="shared" si="21"/>
        <v/>
      </c>
      <c r="R84" t="str">
        <f t="shared" si="22"/>
        <v/>
      </c>
      <c r="S84" t="str">
        <f t="shared" si="23"/>
        <v/>
      </c>
      <c r="T84" t="str">
        <f t="shared" si="24"/>
        <v/>
      </c>
      <c r="U84" t="str">
        <f t="shared" si="25"/>
        <v/>
      </c>
      <c r="Y84">
        <v>4111</v>
      </c>
      <c r="Z84" t="s">
        <v>152</v>
      </c>
      <c r="AB84" s="75" t="str">
        <f t="shared" ref="AB84:AB101" si="30">LEFT(Y84,2)</f>
        <v>41</v>
      </c>
      <c r="AC84" t="str">
        <f t="shared" ref="AC84:AC118" si="31">LEFT(Y84,3)</f>
        <v>411</v>
      </c>
      <c r="AE84" t="s">
        <v>2179</v>
      </c>
      <c r="AF84" t="s">
        <v>2180</v>
      </c>
      <c r="AG84" t="s">
        <v>2110</v>
      </c>
      <c r="AH84" t="s">
        <v>2111</v>
      </c>
      <c r="AI84" t="s">
        <v>2136</v>
      </c>
      <c r="AJ84" t="s">
        <v>2144</v>
      </c>
    </row>
    <row r="85" spans="1:36">
      <c r="A85" s="10" t="str">
        <f>IF(C85="","",VLOOKUP('OPĆI DIO'!$C$1,'OPĆI DIO'!$P$4:$Y$137,10,FALSE))</f>
        <v/>
      </c>
      <c r="B85" s="10" t="str">
        <f>IF(C85="","",VLOOKUP('OPĆI DIO'!$C$1,'OPĆI DIO'!$P$4:$Y$137,9,FALSE))</f>
        <v/>
      </c>
      <c r="C85" s="15"/>
      <c r="D85" s="10" t="str">
        <f t="shared" si="26"/>
        <v/>
      </c>
      <c r="E85" s="15"/>
      <c r="F85" s="10" t="str">
        <f t="shared" si="27"/>
        <v/>
      </c>
      <c r="G85" s="117"/>
      <c r="H85" s="10" t="str">
        <f t="shared" si="20"/>
        <v/>
      </c>
      <c r="I85" s="10" t="str">
        <f t="shared" si="17"/>
        <v/>
      </c>
      <c r="J85" s="45"/>
      <c r="K85" s="45"/>
      <c r="L85" s="45"/>
      <c r="M85" s="45"/>
      <c r="N85" s="45"/>
      <c r="O85" s="134"/>
      <c r="P85" t="str">
        <f>IF(C85="","",'OPĆI DIO'!$C$1)</f>
        <v/>
      </c>
      <c r="Q85" t="str">
        <f t="shared" si="21"/>
        <v/>
      </c>
      <c r="R85" t="str">
        <f t="shared" si="22"/>
        <v/>
      </c>
      <c r="S85" t="str">
        <f t="shared" si="23"/>
        <v/>
      </c>
      <c r="T85" t="str">
        <f t="shared" si="24"/>
        <v/>
      </c>
      <c r="U85" t="str">
        <f t="shared" si="25"/>
        <v/>
      </c>
      <c r="Y85">
        <v>4113</v>
      </c>
      <c r="Z85" t="s">
        <v>186</v>
      </c>
      <c r="AB85" s="75" t="str">
        <f t="shared" si="30"/>
        <v>41</v>
      </c>
      <c r="AC85" t="str">
        <f t="shared" si="31"/>
        <v>411</v>
      </c>
      <c r="AE85" t="s">
        <v>1379</v>
      </c>
      <c r="AF85" t="s">
        <v>1380</v>
      </c>
      <c r="AG85" t="s">
        <v>2110</v>
      </c>
      <c r="AH85" t="s">
        <v>2111</v>
      </c>
      <c r="AI85" t="s">
        <v>2136</v>
      </c>
      <c r="AJ85" t="s">
        <v>2146</v>
      </c>
    </row>
    <row r="86" spans="1:36">
      <c r="A86" s="10" t="str">
        <f>IF(C86="","",VLOOKUP('OPĆI DIO'!$C$1,'OPĆI DIO'!$P$4:$Y$137,10,FALSE))</f>
        <v/>
      </c>
      <c r="B86" s="10" t="str">
        <f>IF(C86="","",VLOOKUP('OPĆI DIO'!$C$1,'OPĆI DIO'!$P$4:$Y$137,9,FALSE))</f>
        <v/>
      </c>
      <c r="C86" s="15"/>
      <c r="D86" s="10" t="str">
        <f t="shared" si="26"/>
        <v/>
      </c>
      <c r="E86" s="15"/>
      <c r="F86" s="10" t="str">
        <f t="shared" si="27"/>
        <v/>
      </c>
      <c r="G86" s="117"/>
      <c r="H86" s="10" t="str">
        <f t="shared" si="20"/>
        <v/>
      </c>
      <c r="I86" s="10" t="str">
        <f t="shared" si="17"/>
        <v/>
      </c>
      <c r="J86" s="45"/>
      <c r="K86" s="45"/>
      <c r="L86" s="45"/>
      <c r="M86" s="45"/>
      <c r="N86" s="45"/>
      <c r="O86" s="134"/>
      <c r="P86" t="str">
        <f>IF(C86="","",'OPĆI DIO'!$C$1)</f>
        <v/>
      </c>
      <c r="Q86" t="str">
        <f t="shared" si="21"/>
        <v/>
      </c>
      <c r="R86" t="str">
        <f t="shared" si="22"/>
        <v/>
      </c>
      <c r="S86" t="str">
        <f t="shared" si="23"/>
        <v/>
      </c>
      <c r="T86" t="str">
        <f t="shared" si="24"/>
        <v/>
      </c>
      <c r="U86" t="str">
        <f t="shared" si="25"/>
        <v/>
      </c>
      <c r="Y86">
        <v>4122</v>
      </c>
      <c r="Z86" t="s">
        <v>153</v>
      </c>
      <c r="AB86" s="75" t="str">
        <f t="shared" si="30"/>
        <v>41</v>
      </c>
      <c r="AC86" t="str">
        <f t="shared" si="31"/>
        <v>412</v>
      </c>
      <c r="AE86" t="s">
        <v>1386</v>
      </c>
      <c r="AF86" t="s">
        <v>1387</v>
      </c>
      <c r="AG86" t="s">
        <v>2110</v>
      </c>
      <c r="AH86" t="s">
        <v>2111</v>
      </c>
      <c r="AI86" t="s">
        <v>2138</v>
      </c>
      <c r="AJ86" t="s">
        <v>2139</v>
      </c>
    </row>
    <row r="87" spans="1:36">
      <c r="A87" s="10" t="str">
        <f>IF(C87="","",VLOOKUP('OPĆI DIO'!$C$1,'OPĆI DIO'!$P$4:$Y$137,10,FALSE))</f>
        <v/>
      </c>
      <c r="B87" s="10" t="str">
        <f>IF(C87="","",VLOOKUP('OPĆI DIO'!$C$1,'OPĆI DIO'!$P$4:$Y$137,9,FALSE))</f>
        <v/>
      </c>
      <c r="C87" s="15"/>
      <c r="D87" s="10" t="str">
        <f t="shared" si="26"/>
        <v/>
      </c>
      <c r="E87" s="15"/>
      <c r="F87" s="10" t="str">
        <f t="shared" si="27"/>
        <v/>
      </c>
      <c r="G87" s="117"/>
      <c r="H87" s="10" t="str">
        <f t="shared" si="20"/>
        <v/>
      </c>
      <c r="I87" s="10" t="str">
        <f t="shared" si="17"/>
        <v/>
      </c>
      <c r="J87" s="45"/>
      <c r="K87" s="45"/>
      <c r="L87" s="45"/>
      <c r="M87" s="45"/>
      <c r="N87" s="45"/>
      <c r="O87" s="134"/>
      <c r="P87" t="str">
        <f>IF(C87="","",'OPĆI DIO'!$C$1)</f>
        <v/>
      </c>
      <c r="Q87" t="str">
        <f t="shared" si="21"/>
        <v/>
      </c>
      <c r="R87" t="str">
        <f t="shared" si="22"/>
        <v/>
      </c>
      <c r="S87" t="str">
        <f t="shared" si="23"/>
        <v/>
      </c>
      <c r="T87" t="str">
        <f t="shared" si="24"/>
        <v/>
      </c>
      <c r="U87" t="str">
        <f t="shared" si="25"/>
        <v/>
      </c>
      <c r="Y87">
        <v>4123</v>
      </c>
      <c r="Z87" t="s">
        <v>124</v>
      </c>
      <c r="AB87" s="75" t="str">
        <f t="shared" si="30"/>
        <v>41</v>
      </c>
      <c r="AC87" t="str">
        <f t="shared" si="31"/>
        <v>412</v>
      </c>
      <c r="AE87" t="s">
        <v>1404</v>
      </c>
      <c r="AF87" t="s">
        <v>1405</v>
      </c>
      <c r="AG87" t="s">
        <v>2110</v>
      </c>
      <c r="AH87" t="s">
        <v>2111</v>
      </c>
      <c r="AI87" t="s">
        <v>2136</v>
      </c>
      <c r="AJ87" t="s">
        <v>2146</v>
      </c>
    </row>
    <row r="88" spans="1:36">
      <c r="A88" s="10" t="str">
        <f>IF(C88="","",VLOOKUP('OPĆI DIO'!$C$1,'OPĆI DIO'!$P$4:$Y$137,10,FALSE))</f>
        <v/>
      </c>
      <c r="B88" s="10" t="str">
        <f>IF(C88="","",VLOOKUP('OPĆI DIO'!$C$1,'OPĆI DIO'!$P$4:$Y$137,9,FALSE))</f>
        <v/>
      </c>
      <c r="C88" s="15"/>
      <c r="D88" s="10" t="str">
        <f t="shared" si="26"/>
        <v/>
      </c>
      <c r="E88" s="15"/>
      <c r="F88" s="10" t="str">
        <f t="shared" si="27"/>
        <v/>
      </c>
      <c r="G88" s="117"/>
      <c r="H88" s="10" t="str">
        <f t="shared" si="20"/>
        <v/>
      </c>
      <c r="I88" s="10" t="str">
        <f t="shared" si="17"/>
        <v/>
      </c>
      <c r="J88" s="45"/>
      <c r="K88" s="45"/>
      <c r="L88" s="45"/>
      <c r="M88" s="45"/>
      <c r="N88" s="45"/>
      <c r="O88" s="134"/>
      <c r="P88" t="str">
        <f>IF(C88="","",'OPĆI DIO'!$C$1)</f>
        <v/>
      </c>
      <c r="Q88" t="str">
        <f t="shared" si="21"/>
        <v/>
      </c>
      <c r="R88" t="str">
        <f t="shared" si="22"/>
        <v/>
      </c>
      <c r="S88" t="str">
        <f t="shared" si="23"/>
        <v/>
      </c>
      <c r="T88" t="str">
        <f t="shared" si="24"/>
        <v/>
      </c>
      <c r="U88" t="str">
        <f t="shared" si="25"/>
        <v/>
      </c>
      <c r="Y88">
        <v>4124</v>
      </c>
      <c r="Z88" t="s">
        <v>110</v>
      </c>
      <c r="AB88" s="75" t="str">
        <f t="shared" si="30"/>
        <v>41</v>
      </c>
      <c r="AC88" t="str">
        <f t="shared" si="31"/>
        <v>412</v>
      </c>
      <c r="AE88" t="s">
        <v>1407</v>
      </c>
      <c r="AF88" t="s">
        <v>1408</v>
      </c>
      <c r="AG88" t="s">
        <v>2110</v>
      </c>
      <c r="AH88" t="s">
        <v>2111</v>
      </c>
      <c r="AI88" t="s">
        <v>2136</v>
      </c>
      <c r="AJ88" t="s">
        <v>2146</v>
      </c>
    </row>
    <row r="89" spans="1:36">
      <c r="A89" s="10" t="str">
        <f>IF(C89="","",VLOOKUP('OPĆI DIO'!$C$1,'OPĆI DIO'!$P$4:$Y$137,10,FALSE))</f>
        <v/>
      </c>
      <c r="B89" s="10" t="str">
        <f>IF(C89="","",VLOOKUP('OPĆI DIO'!$C$1,'OPĆI DIO'!$P$4:$Y$137,9,FALSE))</f>
        <v/>
      </c>
      <c r="C89" s="15"/>
      <c r="D89" s="10" t="str">
        <f t="shared" si="26"/>
        <v/>
      </c>
      <c r="E89" s="15"/>
      <c r="F89" s="10" t="str">
        <f t="shared" si="27"/>
        <v/>
      </c>
      <c r="G89" s="117"/>
      <c r="H89" s="10" t="str">
        <f t="shared" si="20"/>
        <v/>
      </c>
      <c r="I89" s="10" t="str">
        <f t="shared" si="17"/>
        <v/>
      </c>
      <c r="J89" s="45"/>
      <c r="K89" s="45"/>
      <c r="L89" s="45"/>
      <c r="M89" s="45"/>
      <c r="N89" s="45"/>
      <c r="O89" s="134"/>
      <c r="P89" t="str">
        <f>IF(C89="","",'OPĆI DIO'!$C$1)</f>
        <v/>
      </c>
      <c r="Q89" t="str">
        <f t="shared" si="21"/>
        <v/>
      </c>
      <c r="R89" t="str">
        <f t="shared" si="22"/>
        <v/>
      </c>
      <c r="S89" t="str">
        <f t="shared" si="23"/>
        <v/>
      </c>
      <c r="T89" t="str">
        <f t="shared" si="24"/>
        <v/>
      </c>
      <c r="U89" t="str">
        <f t="shared" si="25"/>
        <v/>
      </c>
      <c r="Y89">
        <v>4126</v>
      </c>
      <c r="Z89" t="s">
        <v>154</v>
      </c>
      <c r="AB89" s="75" t="str">
        <f t="shared" si="30"/>
        <v>41</v>
      </c>
      <c r="AC89" t="str">
        <f t="shared" si="31"/>
        <v>412</v>
      </c>
      <c r="AE89" t="s">
        <v>1410</v>
      </c>
      <c r="AF89" t="s">
        <v>2043</v>
      </c>
      <c r="AG89" t="s">
        <v>2110</v>
      </c>
      <c r="AH89" t="s">
        <v>2111</v>
      </c>
      <c r="AI89" t="s">
        <v>2136</v>
      </c>
      <c r="AJ89" t="s">
        <v>2146</v>
      </c>
    </row>
    <row r="90" spans="1:36">
      <c r="A90" s="10" t="str">
        <f>IF(C90="","",VLOOKUP('OPĆI DIO'!$C$1,'OPĆI DIO'!$P$4:$Y$137,10,FALSE))</f>
        <v/>
      </c>
      <c r="B90" s="10" t="str">
        <f>IF(C90="","",VLOOKUP('OPĆI DIO'!$C$1,'OPĆI DIO'!$P$4:$Y$137,9,FALSE))</f>
        <v/>
      </c>
      <c r="C90" s="15"/>
      <c r="D90" s="10" t="str">
        <f t="shared" si="26"/>
        <v/>
      </c>
      <c r="E90" s="15"/>
      <c r="F90" s="10" t="str">
        <f t="shared" si="27"/>
        <v/>
      </c>
      <c r="G90" s="117"/>
      <c r="H90" s="10" t="str">
        <f t="shared" si="20"/>
        <v/>
      </c>
      <c r="I90" s="10" t="str">
        <f t="shared" si="17"/>
        <v/>
      </c>
      <c r="J90" s="45"/>
      <c r="K90" s="45"/>
      <c r="L90" s="45"/>
      <c r="M90" s="45"/>
      <c r="N90" s="45"/>
      <c r="O90" s="134"/>
      <c r="P90" t="str">
        <f>IF(C90="","",'OPĆI DIO'!$C$1)</f>
        <v/>
      </c>
      <c r="Q90" t="str">
        <f t="shared" si="21"/>
        <v/>
      </c>
      <c r="R90" t="str">
        <f t="shared" si="22"/>
        <v/>
      </c>
      <c r="S90" t="str">
        <f t="shared" si="23"/>
        <v/>
      </c>
      <c r="T90" t="str">
        <f t="shared" si="24"/>
        <v/>
      </c>
      <c r="U90" t="str">
        <f t="shared" si="25"/>
        <v/>
      </c>
      <c r="Y90">
        <v>4211</v>
      </c>
      <c r="Z90" t="s">
        <v>168</v>
      </c>
      <c r="AB90" s="75" t="str">
        <f t="shared" si="30"/>
        <v>42</v>
      </c>
      <c r="AC90" t="str">
        <f t="shared" si="31"/>
        <v>421</v>
      </c>
      <c r="AE90" t="s">
        <v>1254</v>
      </c>
      <c r="AF90" t="s">
        <v>1255</v>
      </c>
      <c r="AG90" t="s">
        <v>2124</v>
      </c>
      <c r="AH90" t="s">
        <v>2125</v>
      </c>
      <c r="AI90" t="s">
        <v>2138</v>
      </c>
      <c r="AJ90" t="s">
        <v>2139</v>
      </c>
    </row>
    <row r="91" spans="1:36">
      <c r="A91" s="10" t="str">
        <f>IF(C91="","",VLOOKUP('OPĆI DIO'!$C$1,'OPĆI DIO'!$P$4:$Y$137,10,FALSE))</f>
        <v/>
      </c>
      <c r="B91" s="10" t="str">
        <f>IF(C91="","",VLOOKUP('OPĆI DIO'!$C$1,'OPĆI DIO'!$P$4:$Y$137,9,FALSE))</f>
        <v/>
      </c>
      <c r="C91" s="15"/>
      <c r="D91" s="10" t="str">
        <f t="shared" si="26"/>
        <v/>
      </c>
      <c r="E91" s="15"/>
      <c r="F91" s="10" t="str">
        <f t="shared" si="27"/>
        <v/>
      </c>
      <c r="G91" s="117"/>
      <c r="H91" s="10" t="str">
        <f t="shared" si="20"/>
        <v/>
      </c>
      <c r="I91" s="10" t="str">
        <f t="shared" si="17"/>
        <v/>
      </c>
      <c r="J91" s="45"/>
      <c r="K91" s="45"/>
      <c r="L91" s="45"/>
      <c r="M91" s="45"/>
      <c r="N91" s="45"/>
      <c r="O91" s="134"/>
      <c r="P91" t="str">
        <f>IF(C91="","",'OPĆI DIO'!$C$1)</f>
        <v/>
      </c>
      <c r="Q91" t="str">
        <f t="shared" si="21"/>
        <v/>
      </c>
      <c r="R91" t="str">
        <f t="shared" si="22"/>
        <v/>
      </c>
      <c r="S91" t="str">
        <f t="shared" si="23"/>
        <v/>
      </c>
      <c r="T91" t="str">
        <f t="shared" si="24"/>
        <v/>
      </c>
      <c r="U91" t="str">
        <f t="shared" si="25"/>
        <v/>
      </c>
      <c r="Y91">
        <v>4212</v>
      </c>
      <c r="Z91" t="s">
        <v>56</v>
      </c>
      <c r="AB91" s="75" t="str">
        <f t="shared" si="30"/>
        <v>42</v>
      </c>
      <c r="AC91" t="str">
        <f t="shared" si="31"/>
        <v>421</v>
      </c>
      <c r="AE91" t="s">
        <v>1258</v>
      </c>
      <c r="AF91" t="s">
        <v>1259</v>
      </c>
      <c r="AG91" t="s">
        <v>2126</v>
      </c>
      <c r="AH91" t="s">
        <v>2127</v>
      </c>
      <c r="AI91" t="s">
        <v>2138</v>
      </c>
      <c r="AJ91" t="s">
        <v>2139</v>
      </c>
    </row>
    <row r="92" spans="1:36">
      <c r="A92" s="10" t="str">
        <f>IF(C92="","",VLOOKUP('OPĆI DIO'!$C$1,'OPĆI DIO'!$P$4:$Y$137,10,FALSE))</f>
        <v/>
      </c>
      <c r="B92" s="10" t="str">
        <f>IF(C92="","",VLOOKUP('OPĆI DIO'!$C$1,'OPĆI DIO'!$P$4:$Y$137,9,FALSE))</f>
        <v/>
      </c>
      <c r="C92" s="15"/>
      <c r="D92" s="10" t="str">
        <f t="shared" si="26"/>
        <v/>
      </c>
      <c r="E92" s="15"/>
      <c r="F92" s="10" t="str">
        <f t="shared" si="27"/>
        <v/>
      </c>
      <c r="G92" s="117"/>
      <c r="H92" s="10" t="str">
        <f t="shared" si="20"/>
        <v/>
      </c>
      <c r="I92" s="10" t="str">
        <f t="shared" si="17"/>
        <v/>
      </c>
      <c r="J92" s="45"/>
      <c r="K92" s="45"/>
      <c r="L92" s="45"/>
      <c r="M92" s="45"/>
      <c r="N92" s="45"/>
      <c r="O92" s="134"/>
      <c r="P92" t="str">
        <f>IF(C92="","",'OPĆI DIO'!$C$1)</f>
        <v/>
      </c>
      <c r="Q92" t="str">
        <f t="shared" si="21"/>
        <v/>
      </c>
      <c r="R92" t="str">
        <f t="shared" si="22"/>
        <v/>
      </c>
      <c r="S92" t="str">
        <f t="shared" si="23"/>
        <v/>
      </c>
      <c r="T92" t="str">
        <f t="shared" si="24"/>
        <v/>
      </c>
      <c r="U92" t="str">
        <f t="shared" si="25"/>
        <v/>
      </c>
      <c r="Y92">
        <v>4213</v>
      </c>
      <c r="Z92" t="s">
        <v>155</v>
      </c>
      <c r="AB92" s="75" t="str">
        <f t="shared" si="30"/>
        <v>42</v>
      </c>
      <c r="AC92" t="str">
        <f t="shared" si="31"/>
        <v>421</v>
      </c>
      <c r="AE92" t="s">
        <v>1260</v>
      </c>
      <c r="AF92" t="s">
        <v>714</v>
      </c>
      <c r="AG92" t="s">
        <v>2124</v>
      </c>
      <c r="AH92" t="s">
        <v>2125</v>
      </c>
      <c r="AI92" t="s">
        <v>2138</v>
      </c>
      <c r="AJ92" t="s">
        <v>2139</v>
      </c>
    </row>
    <row r="93" spans="1:36">
      <c r="A93" s="10" t="str">
        <f>IF(C93="","",VLOOKUP('OPĆI DIO'!$C$1,'OPĆI DIO'!$P$4:$Y$137,10,FALSE))</f>
        <v/>
      </c>
      <c r="B93" s="10" t="str">
        <f>IF(C93="","",VLOOKUP('OPĆI DIO'!$C$1,'OPĆI DIO'!$P$4:$Y$137,9,FALSE))</f>
        <v/>
      </c>
      <c r="C93" s="15"/>
      <c r="D93" s="10" t="str">
        <f t="shared" si="26"/>
        <v/>
      </c>
      <c r="E93" s="15"/>
      <c r="F93" s="10" t="str">
        <f t="shared" si="27"/>
        <v/>
      </c>
      <c r="G93" s="117"/>
      <c r="H93" s="10" t="str">
        <f t="shared" si="20"/>
        <v/>
      </c>
      <c r="I93" s="10" t="str">
        <f t="shared" si="17"/>
        <v/>
      </c>
      <c r="J93" s="45"/>
      <c r="K93" s="45"/>
      <c r="L93" s="45"/>
      <c r="M93" s="45"/>
      <c r="N93" s="45"/>
      <c r="O93" s="134"/>
      <c r="P93" t="str">
        <f>IF(C93="","",'OPĆI DIO'!$C$1)</f>
        <v/>
      </c>
      <c r="Q93" t="str">
        <f t="shared" si="21"/>
        <v/>
      </c>
      <c r="R93" t="str">
        <f t="shared" si="22"/>
        <v/>
      </c>
      <c r="S93" t="str">
        <f t="shared" si="23"/>
        <v/>
      </c>
      <c r="T93" t="str">
        <f t="shared" si="24"/>
        <v/>
      </c>
      <c r="U93" t="str">
        <f t="shared" si="25"/>
        <v/>
      </c>
      <c r="Y93">
        <v>4214</v>
      </c>
      <c r="Z93" t="s">
        <v>156</v>
      </c>
      <c r="AB93" s="75" t="str">
        <f t="shared" si="30"/>
        <v>42</v>
      </c>
      <c r="AC93" t="str">
        <f t="shared" si="31"/>
        <v>421</v>
      </c>
      <c r="AE93" t="s">
        <v>1066</v>
      </c>
      <c r="AF93" t="s">
        <v>856</v>
      </c>
      <c r="AG93" t="s">
        <v>2126</v>
      </c>
      <c r="AH93" t="s">
        <v>2127</v>
      </c>
      <c r="AI93" t="s">
        <v>2136</v>
      </c>
      <c r="AJ93" t="s">
        <v>2146</v>
      </c>
    </row>
    <row r="94" spans="1:36">
      <c r="A94" s="10" t="str">
        <f>IF(C94="","",VLOOKUP('OPĆI DIO'!$C$1,'OPĆI DIO'!$P$4:$Y$137,10,FALSE))</f>
        <v/>
      </c>
      <c r="B94" s="10" t="str">
        <f>IF(C94="","",VLOOKUP('OPĆI DIO'!$C$1,'OPĆI DIO'!$P$4:$Y$137,9,FALSE))</f>
        <v/>
      </c>
      <c r="C94" s="15"/>
      <c r="D94" s="10" t="str">
        <f t="shared" si="26"/>
        <v/>
      </c>
      <c r="E94" s="15"/>
      <c r="F94" s="10" t="str">
        <f t="shared" si="27"/>
        <v/>
      </c>
      <c r="G94" s="117"/>
      <c r="H94" s="10" t="str">
        <f t="shared" si="20"/>
        <v/>
      </c>
      <c r="I94" s="10" t="str">
        <f t="shared" si="17"/>
        <v/>
      </c>
      <c r="J94" s="45"/>
      <c r="K94" s="45"/>
      <c r="L94" s="45"/>
      <c r="M94" s="45"/>
      <c r="N94" s="45"/>
      <c r="O94" s="134"/>
      <c r="P94" t="str">
        <f>IF(C94="","",'OPĆI DIO'!$C$1)</f>
        <v/>
      </c>
      <c r="Q94" t="str">
        <f t="shared" si="21"/>
        <v/>
      </c>
      <c r="R94" t="str">
        <f t="shared" si="22"/>
        <v/>
      </c>
      <c r="S94" t="str">
        <f t="shared" si="23"/>
        <v/>
      </c>
      <c r="T94" t="str">
        <f t="shared" si="24"/>
        <v/>
      </c>
      <c r="U94" t="str">
        <f t="shared" si="25"/>
        <v/>
      </c>
      <c r="Y94">
        <v>4221</v>
      </c>
      <c r="Z94" t="s">
        <v>91</v>
      </c>
      <c r="AB94" s="75" t="str">
        <f t="shared" si="30"/>
        <v>42</v>
      </c>
      <c r="AC94" t="str">
        <f t="shared" si="31"/>
        <v>422</v>
      </c>
      <c r="AE94" t="s">
        <v>1261</v>
      </c>
      <c r="AF94" t="s">
        <v>1262</v>
      </c>
      <c r="AG94" t="s">
        <v>2126</v>
      </c>
      <c r="AH94" t="s">
        <v>2127</v>
      </c>
      <c r="AI94" t="s">
        <v>2136</v>
      </c>
      <c r="AJ94" t="s">
        <v>2146</v>
      </c>
    </row>
    <row r="95" spans="1:36">
      <c r="A95" s="10" t="str">
        <f>IF(C95="","",VLOOKUP('OPĆI DIO'!$C$1,'OPĆI DIO'!$P$4:$Y$137,10,FALSE))</f>
        <v/>
      </c>
      <c r="B95" s="10" t="str">
        <f>IF(C95="","",VLOOKUP('OPĆI DIO'!$C$1,'OPĆI DIO'!$P$4:$Y$137,9,FALSE))</f>
        <v/>
      </c>
      <c r="C95" s="15"/>
      <c r="D95" s="10" t="str">
        <f t="shared" si="26"/>
        <v/>
      </c>
      <c r="E95" s="15"/>
      <c r="F95" s="10" t="str">
        <f t="shared" si="27"/>
        <v/>
      </c>
      <c r="G95" s="117"/>
      <c r="H95" s="10" t="str">
        <f t="shared" si="20"/>
        <v/>
      </c>
      <c r="I95" s="10" t="str">
        <f t="shared" si="17"/>
        <v/>
      </c>
      <c r="J95" s="45"/>
      <c r="K95" s="45"/>
      <c r="L95" s="45"/>
      <c r="M95" s="45"/>
      <c r="N95" s="45"/>
      <c r="O95" s="134"/>
      <c r="P95" t="str">
        <f>IF(C95="","",'OPĆI DIO'!$C$1)</f>
        <v/>
      </c>
      <c r="Q95" t="str">
        <f t="shared" si="21"/>
        <v/>
      </c>
      <c r="R95" t="str">
        <f t="shared" si="22"/>
        <v/>
      </c>
      <c r="S95" t="str">
        <f t="shared" si="23"/>
        <v/>
      </c>
      <c r="T95" t="str">
        <f t="shared" si="24"/>
        <v/>
      </c>
      <c r="U95" t="str">
        <f t="shared" si="25"/>
        <v/>
      </c>
      <c r="Y95">
        <v>4222</v>
      </c>
      <c r="Z95" t="s">
        <v>102</v>
      </c>
      <c r="AB95" s="75" t="str">
        <f t="shared" si="30"/>
        <v>42</v>
      </c>
      <c r="AC95" t="str">
        <f t="shared" si="31"/>
        <v>422</v>
      </c>
      <c r="AE95" t="s">
        <v>1067</v>
      </c>
      <c r="AF95" t="s">
        <v>1068</v>
      </c>
      <c r="AG95" t="s">
        <v>2126</v>
      </c>
      <c r="AH95" t="s">
        <v>2127</v>
      </c>
      <c r="AI95" t="s">
        <v>2136</v>
      </c>
      <c r="AJ95" t="s">
        <v>2146</v>
      </c>
    </row>
    <row r="96" spans="1:36">
      <c r="A96" s="10" t="str">
        <f>IF(C96="","",VLOOKUP('OPĆI DIO'!$C$1,'OPĆI DIO'!$P$4:$Y$137,10,FALSE))</f>
        <v/>
      </c>
      <c r="B96" s="10" t="str">
        <f>IF(C96="","",VLOOKUP('OPĆI DIO'!$C$1,'OPĆI DIO'!$P$4:$Y$137,9,FALSE))</f>
        <v/>
      </c>
      <c r="C96" s="15"/>
      <c r="D96" s="10" t="str">
        <f t="shared" si="26"/>
        <v/>
      </c>
      <c r="E96" s="15"/>
      <c r="F96" s="10" t="str">
        <f t="shared" si="27"/>
        <v/>
      </c>
      <c r="G96" s="117"/>
      <c r="H96" s="10" t="str">
        <f t="shared" si="20"/>
        <v/>
      </c>
      <c r="I96" s="10" t="str">
        <f t="shared" si="17"/>
        <v/>
      </c>
      <c r="J96" s="45"/>
      <c r="K96" s="45"/>
      <c r="L96" s="45"/>
      <c r="M96" s="45"/>
      <c r="N96" s="45"/>
      <c r="O96" s="134"/>
      <c r="P96" t="str">
        <f>IF(C96="","",'OPĆI DIO'!$C$1)</f>
        <v/>
      </c>
      <c r="Q96" t="str">
        <f t="shared" si="21"/>
        <v/>
      </c>
      <c r="R96" t="str">
        <f t="shared" si="22"/>
        <v/>
      </c>
      <c r="S96" t="str">
        <f t="shared" si="23"/>
        <v/>
      </c>
      <c r="T96" t="str">
        <f t="shared" si="24"/>
        <v/>
      </c>
      <c r="U96" t="str">
        <f t="shared" si="25"/>
        <v/>
      </c>
      <c r="Y96">
        <v>4223</v>
      </c>
      <c r="Z96" t="s">
        <v>115</v>
      </c>
      <c r="AB96" s="75" t="str">
        <f t="shared" si="30"/>
        <v>42</v>
      </c>
      <c r="AC96" t="str">
        <f t="shared" si="31"/>
        <v>422</v>
      </c>
      <c r="AE96" t="s">
        <v>1075</v>
      </c>
      <c r="AF96" t="s">
        <v>1076</v>
      </c>
      <c r="AG96" t="s">
        <v>2126</v>
      </c>
      <c r="AH96" t="s">
        <v>2127</v>
      </c>
      <c r="AI96" t="s">
        <v>2136</v>
      </c>
      <c r="AJ96" t="s">
        <v>2146</v>
      </c>
    </row>
    <row r="97" spans="1:36">
      <c r="A97" s="10" t="str">
        <f>IF(C97="","",VLOOKUP('OPĆI DIO'!$C$1,'OPĆI DIO'!$P$4:$Y$137,10,FALSE))</f>
        <v/>
      </c>
      <c r="B97" s="10" t="str">
        <f>IF(C97="","",VLOOKUP('OPĆI DIO'!$C$1,'OPĆI DIO'!$P$4:$Y$137,9,FALSE))</f>
        <v/>
      </c>
      <c r="C97" s="15"/>
      <c r="D97" s="10" t="str">
        <f t="shared" si="26"/>
        <v/>
      </c>
      <c r="E97" s="15"/>
      <c r="F97" s="10" t="str">
        <f t="shared" si="27"/>
        <v/>
      </c>
      <c r="G97" s="117"/>
      <c r="H97" s="10" t="str">
        <f t="shared" si="20"/>
        <v/>
      </c>
      <c r="I97" s="10" t="str">
        <f t="shared" si="17"/>
        <v/>
      </c>
      <c r="J97" s="45"/>
      <c r="K97" s="45"/>
      <c r="L97" s="45"/>
      <c r="M97" s="45"/>
      <c r="N97" s="45"/>
      <c r="O97" s="134"/>
      <c r="P97" t="str">
        <f>IF(C97="","",'OPĆI DIO'!$C$1)</f>
        <v/>
      </c>
      <c r="Q97" t="str">
        <f t="shared" si="21"/>
        <v/>
      </c>
      <c r="R97" t="str">
        <f t="shared" si="22"/>
        <v/>
      </c>
      <c r="S97" t="str">
        <f t="shared" si="23"/>
        <v/>
      </c>
      <c r="T97" t="str">
        <f t="shared" si="24"/>
        <v/>
      </c>
      <c r="U97" t="str">
        <f t="shared" si="25"/>
        <v/>
      </c>
      <c r="Y97">
        <v>4224</v>
      </c>
      <c r="Z97" t="s">
        <v>108</v>
      </c>
      <c r="AB97" s="75" t="str">
        <f t="shared" si="30"/>
        <v>42</v>
      </c>
      <c r="AC97" t="str">
        <f t="shared" si="31"/>
        <v>422</v>
      </c>
      <c r="AE97" t="s">
        <v>1381</v>
      </c>
      <c r="AF97" t="s">
        <v>1382</v>
      </c>
      <c r="AG97" t="s">
        <v>2126</v>
      </c>
      <c r="AH97" t="s">
        <v>2127</v>
      </c>
      <c r="AI97" t="s">
        <v>2136</v>
      </c>
      <c r="AJ97" t="s">
        <v>2146</v>
      </c>
    </row>
    <row r="98" spans="1:36">
      <c r="A98" s="10" t="str">
        <f>IF(C98="","",VLOOKUP('OPĆI DIO'!$C$1,'OPĆI DIO'!$P$4:$Y$137,10,FALSE))</f>
        <v/>
      </c>
      <c r="B98" s="10" t="str">
        <f>IF(C98="","",VLOOKUP('OPĆI DIO'!$C$1,'OPĆI DIO'!$P$4:$Y$137,9,FALSE))</f>
        <v/>
      </c>
      <c r="C98" s="15"/>
      <c r="D98" s="10" t="str">
        <f t="shared" si="26"/>
        <v/>
      </c>
      <c r="E98" s="15"/>
      <c r="F98" s="10" t="str">
        <f t="shared" si="27"/>
        <v/>
      </c>
      <c r="G98" s="117"/>
      <c r="H98" s="10" t="str">
        <f t="shared" si="20"/>
        <v/>
      </c>
      <c r="I98" s="10" t="str">
        <f t="shared" si="17"/>
        <v/>
      </c>
      <c r="J98" s="45"/>
      <c r="K98" s="45"/>
      <c r="L98" s="45"/>
      <c r="M98" s="45"/>
      <c r="N98" s="45"/>
      <c r="O98" s="134"/>
      <c r="P98" t="str">
        <f>IF(C98="","",'OPĆI DIO'!$C$1)</f>
        <v/>
      </c>
      <c r="Q98" t="str">
        <f t="shared" si="21"/>
        <v/>
      </c>
      <c r="R98" t="str">
        <f t="shared" si="22"/>
        <v/>
      </c>
      <c r="S98" t="str">
        <f t="shared" si="23"/>
        <v/>
      </c>
      <c r="T98" t="str">
        <f t="shared" si="24"/>
        <v/>
      </c>
      <c r="U98" t="str">
        <f t="shared" si="25"/>
        <v/>
      </c>
      <c r="Y98">
        <v>4225</v>
      </c>
      <c r="Z98" s="138" t="s">
        <v>4928</v>
      </c>
      <c r="AB98" s="75" t="str">
        <f t="shared" si="30"/>
        <v>42</v>
      </c>
      <c r="AC98" t="str">
        <f t="shared" si="31"/>
        <v>422</v>
      </c>
      <c r="AE98" t="s">
        <v>1388</v>
      </c>
      <c r="AF98" t="s">
        <v>2034</v>
      </c>
      <c r="AG98" t="s">
        <v>2126</v>
      </c>
      <c r="AH98" t="s">
        <v>2127</v>
      </c>
      <c r="AI98" t="s">
        <v>2136</v>
      </c>
      <c r="AJ98" t="s">
        <v>2146</v>
      </c>
    </row>
    <row r="99" spans="1:36">
      <c r="A99" s="10" t="str">
        <f>IF(C99="","",VLOOKUP('OPĆI DIO'!$C$1,'OPĆI DIO'!$P$4:$Y$137,10,FALSE))</f>
        <v/>
      </c>
      <c r="B99" s="10" t="str">
        <f>IF(C99="","",VLOOKUP('OPĆI DIO'!$C$1,'OPĆI DIO'!$P$4:$Y$137,9,FALSE))</f>
        <v/>
      </c>
      <c r="C99" s="15"/>
      <c r="D99" s="10" t="str">
        <f t="shared" si="26"/>
        <v/>
      </c>
      <c r="E99" s="15"/>
      <c r="F99" s="10" t="str">
        <f t="shared" si="27"/>
        <v/>
      </c>
      <c r="G99" s="117"/>
      <c r="H99" s="10" t="str">
        <f t="shared" si="20"/>
        <v/>
      </c>
      <c r="I99" s="10" t="str">
        <f t="shared" si="17"/>
        <v/>
      </c>
      <c r="J99" s="45"/>
      <c r="K99" s="45"/>
      <c r="L99" s="45"/>
      <c r="M99" s="45"/>
      <c r="N99" s="45"/>
      <c r="O99" s="134"/>
      <c r="P99" t="str">
        <f>IF(C99="","",'OPĆI DIO'!$C$1)</f>
        <v/>
      </c>
      <c r="Q99" t="str">
        <f t="shared" si="21"/>
        <v/>
      </c>
      <c r="R99" t="str">
        <f t="shared" si="22"/>
        <v/>
      </c>
      <c r="S99" t="str">
        <f t="shared" si="23"/>
        <v/>
      </c>
      <c r="T99" t="str">
        <f t="shared" si="24"/>
        <v/>
      </c>
      <c r="U99" t="str">
        <f t="shared" si="25"/>
        <v/>
      </c>
      <c r="Y99">
        <v>4226</v>
      </c>
      <c r="Z99" t="s">
        <v>157</v>
      </c>
      <c r="AB99" s="75" t="str">
        <f t="shared" si="30"/>
        <v>42</v>
      </c>
      <c r="AC99" t="str">
        <f t="shared" si="31"/>
        <v>422</v>
      </c>
      <c r="AE99" t="s">
        <v>2037</v>
      </c>
      <c r="AF99" t="s">
        <v>2038</v>
      </c>
      <c r="AG99" t="s">
        <v>2126</v>
      </c>
      <c r="AH99" t="s">
        <v>2127</v>
      </c>
      <c r="AI99" t="s">
        <v>2136</v>
      </c>
      <c r="AJ99" t="s">
        <v>2146</v>
      </c>
    </row>
    <row r="100" spans="1:36">
      <c r="A100" s="10" t="str">
        <f>IF(C100="","",VLOOKUP('OPĆI DIO'!$C$1,'OPĆI DIO'!$P$4:$Y$137,10,FALSE))</f>
        <v/>
      </c>
      <c r="B100" s="10" t="str">
        <f>IF(C100="","",VLOOKUP('OPĆI DIO'!$C$1,'OPĆI DIO'!$P$4:$Y$137,9,FALSE))</f>
        <v/>
      </c>
      <c r="C100" s="15"/>
      <c r="D100" s="10" t="str">
        <f t="shared" si="26"/>
        <v/>
      </c>
      <c r="E100" s="15"/>
      <c r="F100" s="10" t="str">
        <f t="shared" si="27"/>
        <v/>
      </c>
      <c r="G100" s="117"/>
      <c r="H100" s="10" t="str">
        <f t="shared" si="20"/>
        <v/>
      </c>
      <c r="I100" s="10" t="str">
        <f t="shared" si="17"/>
        <v/>
      </c>
      <c r="J100" s="45"/>
      <c r="K100" s="45"/>
      <c r="L100" s="45"/>
      <c r="M100" s="45"/>
      <c r="N100" s="45"/>
      <c r="O100" s="134"/>
      <c r="P100" t="str">
        <f>IF(C100="","",'OPĆI DIO'!$C$1)</f>
        <v/>
      </c>
      <c r="Q100" t="str">
        <f t="shared" si="21"/>
        <v/>
      </c>
      <c r="R100" t="str">
        <f t="shared" si="22"/>
        <v/>
      </c>
      <c r="S100" t="str">
        <f t="shared" si="23"/>
        <v/>
      </c>
      <c r="T100" t="str">
        <f t="shared" si="24"/>
        <v/>
      </c>
      <c r="U100" t="str">
        <f t="shared" si="25"/>
        <v/>
      </c>
      <c r="Y100">
        <v>4227</v>
      </c>
      <c r="Z100" t="s">
        <v>125</v>
      </c>
      <c r="AB100" s="75" t="str">
        <f t="shared" si="30"/>
        <v>42</v>
      </c>
      <c r="AC100" t="str">
        <f t="shared" si="31"/>
        <v>422</v>
      </c>
      <c r="AE100" t="s">
        <v>1398</v>
      </c>
      <c r="AF100" t="s">
        <v>1399</v>
      </c>
      <c r="AG100" t="s">
        <v>2126</v>
      </c>
      <c r="AH100" t="s">
        <v>2127</v>
      </c>
      <c r="AI100" t="s">
        <v>2136</v>
      </c>
      <c r="AJ100" t="s">
        <v>2146</v>
      </c>
    </row>
    <row r="101" spans="1:36">
      <c r="A101" s="10" t="str">
        <f>IF(C101="","",VLOOKUP('OPĆI DIO'!$C$1,'OPĆI DIO'!$P$4:$Y$137,10,FALSE))</f>
        <v/>
      </c>
      <c r="B101" s="10" t="str">
        <f>IF(C101="","",VLOOKUP('OPĆI DIO'!$C$1,'OPĆI DIO'!$P$4:$Y$137,9,FALSE))</f>
        <v/>
      </c>
      <c r="C101" s="15"/>
      <c r="D101" s="10" t="str">
        <f t="shared" si="26"/>
        <v/>
      </c>
      <c r="E101" s="15"/>
      <c r="F101" s="10" t="str">
        <f t="shared" si="27"/>
        <v/>
      </c>
      <c r="G101" s="117"/>
      <c r="H101" s="10" t="str">
        <f t="shared" si="20"/>
        <v/>
      </c>
      <c r="I101" s="10" t="str">
        <f t="shared" ref="I101:I164" si="32">IFERROR(VLOOKUP(G101,$AE$6:$AI$352,3,FALSE),"")</f>
        <v/>
      </c>
      <c r="J101" s="45"/>
      <c r="K101" s="45"/>
      <c r="L101" s="45"/>
      <c r="M101" s="45"/>
      <c r="N101" s="45"/>
      <c r="O101" s="134"/>
      <c r="P101" t="str">
        <f>IF(C101="","",'OPĆI DIO'!$C$1)</f>
        <v/>
      </c>
      <c r="Q101" t="str">
        <f t="shared" si="21"/>
        <v/>
      </c>
      <c r="R101" t="str">
        <f t="shared" si="22"/>
        <v/>
      </c>
      <c r="S101" t="str">
        <f t="shared" si="23"/>
        <v/>
      </c>
      <c r="T101" t="str">
        <f t="shared" si="24"/>
        <v/>
      </c>
      <c r="U101" t="str">
        <f t="shared" si="25"/>
        <v/>
      </c>
      <c r="Y101">
        <v>4231</v>
      </c>
      <c r="Z101" t="s">
        <v>158</v>
      </c>
      <c r="AB101" s="75" t="str">
        <f t="shared" si="30"/>
        <v>42</v>
      </c>
      <c r="AC101" t="str">
        <f t="shared" si="31"/>
        <v>423</v>
      </c>
      <c r="AE101" t="s">
        <v>1398</v>
      </c>
      <c r="AF101" t="s">
        <v>1399</v>
      </c>
      <c r="AG101" t="s">
        <v>2114</v>
      </c>
      <c r="AH101" t="s">
        <v>2115</v>
      </c>
      <c r="AI101" t="s">
        <v>2138</v>
      </c>
      <c r="AJ101" t="s">
        <v>2139</v>
      </c>
    </row>
    <row r="102" spans="1:36">
      <c r="A102" s="10" t="str">
        <f>IF(C102="","",VLOOKUP('OPĆI DIO'!$C$1,'OPĆI DIO'!$P$4:$Y$137,10,FALSE))</f>
        <v/>
      </c>
      <c r="B102" s="10" t="str">
        <f>IF(C102="","",VLOOKUP('OPĆI DIO'!$C$1,'OPĆI DIO'!$P$4:$Y$137,9,FALSE))</f>
        <v/>
      </c>
      <c r="C102" s="15"/>
      <c r="D102" s="10" t="str">
        <f t="shared" si="26"/>
        <v/>
      </c>
      <c r="E102" s="15"/>
      <c r="F102" s="10" t="str">
        <f t="shared" si="27"/>
        <v/>
      </c>
      <c r="G102" s="117"/>
      <c r="H102" s="10" t="str">
        <f t="shared" si="20"/>
        <v/>
      </c>
      <c r="I102" s="10" t="str">
        <f t="shared" si="32"/>
        <v/>
      </c>
      <c r="J102" s="45"/>
      <c r="K102" s="45"/>
      <c r="L102" s="45"/>
      <c r="M102" s="45"/>
      <c r="N102" s="45"/>
      <c r="O102" s="134"/>
      <c r="P102" t="str">
        <f>IF(C102="","",'OPĆI DIO'!$C$1)</f>
        <v/>
      </c>
      <c r="Q102" t="str">
        <f t="shared" si="21"/>
        <v/>
      </c>
      <c r="R102" t="str">
        <f t="shared" si="22"/>
        <v/>
      </c>
      <c r="S102" t="str">
        <f t="shared" si="23"/>
        <v/>
      </c>
      <c r="T102" t="str">
        <f t="shared" si="24"/>
        <v/>
      </c>
      <c r="U102" t="str">
        <f t="shared" si="25"/>
        <v/>
      </c>
      <c r="Y102">
        <v>4233</v>
      </c>
      <c r="Z102" t="s">
        <v>166</v>
      </c>
      <c r="AB102" s="75" t="str">
        <f t="shared" ref="AB102:AB128" si="33">LEFT(Y102,2)</f>
        <v>42</v>
      </c>
      <c r="AC102" t="str">
        <f t="shared" si="31"/>
        <v>423</v>
      </c>
      <c r="AE102" t="s">
        <v>2808</v>
      </c>
      <c r="AF102" t="s">
        <v>2809</v>
      </c>
      <c r="AG102" t="s">
        <v>2126</v>
      </c>
      <c r="AH102" t="s">
        <v>2127</v>
      </c>
      <c r="AI102" t="s">
        <v>2136</v>
      </c>
      <c r="AJ102" t="s">
        <v>2147</v>
      </c>
    </row>
    <row r="103" spans="1:36">
      <c r="A103" s="10" t="str">
        <f>IF(C103="","",VLOOKUP('OPĆI DIO'!$C$1,'OPĆI DIO'!$P$4:$Y$137,10,FALSE))</f>
        <v/>
      </c>
      <c r="B103" s="10" t="str">
        <f>IF(C103="","",VLOOKUP('OPĆI DIO'!$C$1,'OPĆI DIO'!$P$4:$Y$137,9,FALSE))</f>
        <v/>
      </c>
      <c r="C103" s="15"/>
      <c r="D103" s="10" t="str">
        <f t="shared" si="26"/>
        <v/>
      </c>
      <c r="E103" s="15"/>
      <c r="F103" s="10" t="str">
        <f t="shared" si="27"/>
        <v/>
      </c>
      <c r="G103" s="117"/>
      <c r="H103" s="10" t="str">
        <f t="shared" si="20"/>
        <v/>
      </c>
      <c r="I103" s="10" t="str">
        <f t="shared" si="32"/>
        <v/>
      </c>
      <c r="J103" s="45"/>
      <c r="K103" s="45"/>
      <c r="L103" s="45"/>
      <c r="M103" s="45"/>
      <c r="N103" s="45"/>
      <c r="O103" s="134"/>
      <c r="P103" t="str">
        <f>IF(C103="","",'OPĆI DIO'!$C$1)</f>
        <v/>
      </c>
      <c r="Q103" t="str">
        <f t="shared" si="21"/>
        <v/>
      </c>
      <c r="R103" t="str">
        <f t="shared" si="22"/>
        <v/>
      </c>
      <c r="S103" t="str">
        <f t="shared" si="23"/>
        <v/>
      </c>
      <c r="T103" t="str">
        <f t="shared" si="24"/>
        <v/>
      </c>
      <c r="U103" t="str">
        <f t="shared" si="25"/>
        <v/>
      </c>
      <c r="Y103">
        <v>4241</v>
      </c>
      <c r="Z103" t="s">
        <v>103</v>
      </c>
      <c r="AB103" s="75" t="str">
        <f t="shared" si="33"/>
        <v>42</v>
      </c>
      <c r="AC103" t="str">
        <f t="shared" si="31"/>
        <v>424</v>
      </c>
      <c r="AE103" t="s">
        <v>1263</v>
      </c>
      <c r="AF103" t="s">
        <v>1264</v>
      </c>
      <c r="AG103" t="s">
        <v>2128</v>
      </c>
      <c r="AH103" t="s">
        <v>2129</v>
      </c>
      <c r="AI103" t="s">
        <v>2136</v>
      </c>
      <c r="AJ103" t="s">
        <v>2146</v>
      </c>
    </row>
    <row r="104" spans="1:36">
      <c r="A104" s="10" t="str">
        <f>IF(C104="","",VLOOKUP('OPĆI DIO'!$C$1,'OPĆI DIO'!$P$4:$Y$137,10,FALSE))</f>
        <v/>
      </c>
      <c r="B104" s="10" t="str">
        <f>IF(C104="","",VLOOKUP('OPĆI DIO'!$C$1,'OPĆI DIO'!$P$4:$Y$137,9,FALSE))</f>
        <v/>
      </c>
      <c r="C104" s="15"/>
      <c r="D104" s="10" t="str">
        <f t="shared" si="26"/>
        <v/>
      </c>
      <c r="E104" s="15"/>
      <c r="F104" s="10" t="str">
        <f t="shared" si="27"/>
        <v/>
      </c>
      <c r="G104" s="117"/>
      <c r="H104" s="10" t="str">
        <f t="shared" si="20"/>
        <v/>
      </c>
      <c r="I104" s="10" t="str">
        <f t="shared" si="32"/>
        <v/>
      </c>
      <c r="J104" s="45"/>
      <c r="K104" s="45"/>
      <c r="L104" s="45"/>
      <c r="M104" s="45"/>
      <c r="N104" s="45"/>
      <c r="O104" s="134"/>
      <c r="P104" t="str">
        <f>IF(C104="","",'OPĆI DIO'!$C$1)</f>
        <v/>
      </c>
      <c r="Q104" t="str">
        <f t="shared" si="21"/>
        <v/>
      </c>
      <c r="R104" t="str">
        <f t="shared" si="22"/>
        <v/>
      </c>
      <c r="S104" t="str">
        <f t="shared" si="23"/>
        <v/>
      </c>
      <c r="T104" t="str">
        <f t="shared" si="24"/>
        <v/>
      </c>
      <c r="U104" t="str">
        <f t="shared" si="25"/>
        <v/>
      </c>
      <c r="Y104">
        <v>4242</v>
      </c>
      <c r="Z104" t="s">
        <v>135</v>
      </c>
      <c r="AB104" s="75" t="str">
        <f t="shared" si="33"/>
        <v>42</v>
      </c>
      <c r="AC104" t="str">
        <f t="shared" si="31"/>
        <v>424</v>
      </c>
      <c r="AE104" t="s">
        <v>1265</v>
      </c>
      <c r="AF104" t="s">
        <v>1266</v>
      </c>
      <c r="AG104" t="s">
        <v>2128</v>
      </c>
      <c r="AH104" t="s">
        <v>2129</v>
      </c>
      <c r="AI104" t="s">
        <v>2138</v>
      </c>
      <c r="AJ104" t="s">
        <v>2139</v>
      </c>
    </row>
    <row r="105" spans="1:36" ht="15.75" thickBot="1">
      <c r="A105" s="10" t="str">
        <f>IF(C105="","",VLOOKUP('OPĆI DIO'!$C$1,'OPĆI DIO'!$P$4:$Y$137,10,FALSE))</f>
        <v/>
      </c>
      <c r="B105" s="10" t="str">
        <f>IF(C105="","",VLOOKUP('OPĆI DIO'!$C$1,'OPĆI DIO'!$P$4:$Y$137,9,FALSE))</f>
        <v/>
      </c>
      <c r="C105" s="115"/>
      <c r="D105" s="10" t="str">
        <f t="shared" si="26"/>
        <v/>
      </c>
      <c r="E105" s="115"/>
      <c r="F105" s="10" t="str">
        <f t="shared" si="27"/>
        <v/>
      </c>
      <c r="G105" s="117"/>
      <c r="H105" s="10" t="str">
        <f t="shared" si="20"/>
        <v/>
      </c>
      <c r="I105" s="10" t="str">
        <f t="shared" si="32"/>
        <v/>
      </c>
      <c r="J105" s="45"/>
      <c r="K105" s="45"/>
      <c r="L105" s="45"/>
      <c r="M105" s="45"/>
      <c r="N105" s="45"/>
      <c r="O105" s="134"/>
      <c r="P105" t="str">
        <f>IF(C105="","",'OPĆI DIO'!$C$1)</f>
        <v/>
      </c>
      <c r="Q105" t="str">
        <f t="shared" si="21"/>
        <v/>
      </c>
      <c r="R105" t="str">
        <f t="shared" si="22"/>
        <v/>
      </c>
      <c r="S105" t="str">
        <f t="shared" si="23"/>
        <v/>
      </c>
      <c r="T105" t="str">
        <f t="shared" si="24"/>
        <v/>
      </c>
      <c r="U105" t="str">
        <f t="shared" si="25"/>
        <v/>
      </c>
      <c r="Y105">
        <v>4244</v>
      </c>
      <c r="Z105" t="s">
        <v>167</v>
      </c>
      <c r="AB105" s="75" t="str">
        <f t="shared" si="33"/>
        <v>42</v>
      </c>
      <c r="AC105" t="str">
        <f t="shared" si="31"/>
        <v>424</v>
      </c>
      <c r="AE105" t="s">
        <v>1267</v>
      </c>
      <c r="AF105" t="s">
        <v>1268</v>
      </c>
      <c r="AG105" t="s">
        <v>2128</v>
      </c>
      <c r="AH105" t="s">
        <v>2129</v>
      </c>
      <c r="AI105" t="s">
        <v>2138</v>
      </c>
      <c r="AJ105" t="s">
        <v>2139</v>
      </c>
    </row>
    <row r="106" spans="1:36">
      <c r="A106" s="10" t="str">
        <f>IF(C106="","",VLOOKUP('OPĆI DIO'!$C$1,'OPĆI DIO'!$P$4:$Y$137,10,FALSE))</f>
        <v/>
      </c>
      <c r="B106" s="10" t="str">
        <f>IF(C106="","",VLOOKUP('OPĆI DIO'!$C$1,'OPĆI DIO'!$P$4:$Y$137,9,FALSE))</f>
        <v/>
      </c>
      <c r="C106" s="15"/>
      <c r="D106" s="10" t="str">
        <f t="shared" si="26"/>
        <v/>
      </c>
      <c r="E106" s="15"/>
      <c r="F106" s="10" t="str">
        <f t="shared" si="27"/>
        <v/>
      </c>
      <c r="G106" s="46"/>
      <c r="H106" s="10" t="str">
        <f t="shared" si="20"/>
        <v/>
      </c>
      <c r="I106" s="10" t="str">
        <f t="shared" si="32"/>
        <v/>
      </c>
      <c r="J106" s="45"/>
      <c r="K106" s="45"/>
      <c r="L106" s="45"/>
      <c r="M106" s="45"/>
      <c r="N106" s="45"/>
      <c r="O106" s="134"/>
      <c r="P106" t="str">
        <f>IF(C106="","",'OPĆI DIO'!$C$1)</f>
        <v/>
      </c>
      <c r="Q106" t="str">
        <f t="shared" si="21"/>
        <v/>
      </c>
      <c r="R106" t="str">
        <f t="shared" si="22"/>
        <v/>
      </c>
      <c r="S106" t="str">
        <f t="shared" si="23"/>
        <v/>
      </c>
      <c r="T106" t="str">
        <f t="shared" si="24"/>
        <v/>
      </c>
      <c r="U106" t="str">
        <f t="shared" si="25"/>
        <v/>
      </c>
      <c r="Y106">
        <v>4251</v>
      </c>
      <c r="Z106" t="s">
        <v>159</v>
      </c>
      <c r="AB106" s="75" t="str">
        <f t="shared" si="33"/>
        <v>42</v>
      </c>
      <c r="AC106" t="str">
        <f t="shared" si="31"/>
        <v>425</v>
      </c>
      <c r="AE106" t="s">
        <v>1269</v>
      </c>
      <c r="AF106" t="s">
        <v>1270</v>
      </c>
      <c r="AG106" t="s">
        <v>2128</v>
      </c>
      <c r="AH106" t="s">
        <v>2129</v>
      </c>
      <c r="AI106" t="s">
        <v>2136</v>
      </c>
      <c r="AJ106" t="s">
        <v>2146</v>
      </c>
    </row>
    <row r="107" spans="1:36">
      <c r="A107" s="10" t="str">
        <f>IF(C107="","",VLOOKUP('OPĆI DIO'!$C$1,'OPĆI DIO'!$P$4:$Y$137,10,FALSE))</f>
        <v/>
      </c>
      <c r="B107" s="10" t="str">
        <f>IF(C107="","",VLOOKUP('OPĆI DIO'!$C$1,'OPĆI DIO'!$P$4:$Y$137,9,FALSE))</f>
        <v/>
      </c>
      <c r="C107" s="15"/>
      <c r="D107" s="10" t="str">
        <f t="shared" si="26"/>
        <v/>
      </c>
      <c r="E107" s="15"/>
      <c r="F107" s="10" t="str">
        <f t="shared" si="27"/>
        <v/>
      </c>
      <c r="G107" s="118"/>
      <c r="H107" s="10" t="str">
        <f t="shared" si="20"/>
        <v/>
      </c>
      <c r="I107" s="10" t="str">
        <f t="shared" si="32"/>
        <v/>
      </c>
      <c r="J107" s="45"/>
      <c r="K107" s="45"/>
      <c r="L107" s="45"/>
      <c r="M107" s="45"/>
      <c r="N107" s="45"/>
      <c r="O107" s="134"/>
      <c r="P107" t="str">
        <f>IF(C107="","",'OPĆI DIO'!$C$1)</f>
        <v/>
      </c>
      <c r="Q107" t="str">
        <f t="shared" si="21"/>
        <v/>
      </c>
      <c r="R107" t="str">
        <f t="shared" si="22"/>
        <v/>
      </c>
      <c r="S107" t="str">
        <f t="shared" si="23"/>
        <v/>
      </c>
      <c r="T107" t="str">
        <f t="shared" si="24"/>
        <v/>
      </c>
      <c r="U107" t="str">
        <f t="shared" si="25"/>
        <v/>
      </c>
      <c r="Y107">
        <v>4252</v>
      </c>
      <c r="Z107" t="s">
        <v>160</v>
      </c>
      <c r="AB107" s="75" t="str">
        <f t="shared" si="33"/>
        <v>42</v>
      </c>
      <c r="AC107" t="str">
        <f t="shared" si="31"/>
        <v>425</v>
      </c>
      <c r="AE107" t="s">
        <v>1271</v>
      </c>
      <c r="AF107" t="s">
        <v>1272</v>
      </c>
      <c r="AG107" t="s">
        <v>2128</v>
      </c>
      <c r="AH107" t="s">
        <v>2129</v>
      </c>
      <c r="AI107" t="s">
        <v>2136</v>
      </c>
      <c r="AJ107" t="s">
        <v>2144</v>
      </c>
    </row>
    <row r="108" spans="1:36">
      <c r="A108" s="10" t="str">
        <f>IF(C108="","",VLOOKUP('OPĆI DIO'!$C$1,'OPĆI DIO'!$P$4:$Y$137,10,FALSE))</f>
        <v/>
      </c>
      <c r="B108" s="10" t="str">
        <f>IF(C108="","",VLOOKUP('OPĆI DIO'!$C$1,'OPĆI DIO'!$P$4:$Y$137,9,FALSE))</f>
        <v/>
      </c>
      <c r="C108" s="15"/>
      <c r="D108" s="10" t="str">
        <f t="shared" si="26"/>
        <v/>
      </c>
      <c r="E108" s="116"/>
      <c r="F108" s="10" t="str">
        <f t="shared" si="27"/>
        <v/>
      </c>
      <c r="G108" s="117"/>
      <c r="H108" s="10" t="str">
        <f t="shared" si="20"/>
        <v/>
      </c>
      <c r="I108" s="10" t="str">
        <f t="shared" si="32"/>
        <v/>
      </c>
      <c r="J108" s="45"/>
      <c r="K108" s="45"/>
      <c r="L108" s="45"/>
      <c r="M108" s="45"/>
      <c r="N108" s="45"/>
      <c r="O108" s="134"/>
      <c r="P108" t="str">
        <f>IF(C108="","",'OPĆI DIO'!$C$1)</f>
        <v/>
      </c>
      <c r="Q108" t="str">
        <f t="shared" si="21"/>
        <v/>
      </c>
      <c r="R108" t="str">
        <f t="shared" si="22"/>
        <v/>
      </c>
      <c r="S108" t="str">
        <f t="shared" si="23"/>
        <v/>
      </c>
      <c r="T108" t="str">
        <f t="shared" si="24"/>
        <v/>
      </c>
      <c r="U108" t="str">
        <f t="shared" si="25"/>
        <v/>
      </c>
      <c r="Y108">
        <v>4262</v>
      </c>
      <c r="Z108" t="s">
        <v>104</v>
      </c>
      <c r="AB108" s="75" t="str">
        <f t="shared" si="33"/>
        <v>42</v>
      </c>
      <c r="AC108" t="str">
        <f t="shared" si="31"/>
        <v>426</v>
      </c>
      <c r="AE108" t="s">
        <v>1273</v>
      </c>
      <c r="AF108" t="s">
        <v>1274</v>
      </c>
      <c r="AG108" t="s">
        <v>2128</v>
      </c>
      <c r="AH108" t="s">
        <v>2129</v>
      </c>
      <c r="AI108" t="s">
        <v>2138</v>
      </c>
      <c r="AJ108" t="s">
        <v>2139</v>
      </c>
    </row>
    <row r="109" spans="1:36">
      <c r="A109" s="10" t="str">
        <f>IF(C109="","",VLOOKUP('OPĆI DIO'!$C$1,'OPĆI DIO'!$P$4:$Y$137,10,FALSE))</f>
        <v/>
      </c>
      <c r="B109" s="10" t="str">
        <f>IF(C109="","",VLOOKUP('OPĆI DIO'!$C$1,'OPĆI DIO'!$P$4:$Y$137,9,FALSE))</f>
        <v/>
      </c>
      <c r="C109" s="15"/>
      <c r="D109" s="10" t="str">
        <f t="shared" si="26"/>
        <v/>
      </c>
      <c r="E109" s="15"/>
      <c r="F109" s="10" t="str">
        <f t="shared" si="27"/>
        <v/>
      </c>
      <c r="G109" s="46"/>
      <c r="H109" s="10" t="str">
        <f t="shared" si="20"/>
        <v/>
      </c>
      <c r="I109" s="10" t="str">
        <f t="shared" si="32"/>
        <v/>
      </c>
      <c r="J109" s="45"/>
      <c r="K109" s="45"/>
      <c r="L109" s="45"/>
      <c r="M109" s="45"/>
      <c r="N109" s="45"/>
      <c r="O109" s="134"/>
      <c r="P109" t="str">
        <f>IF(C109="","",'OPĆI DIO'!$C$1)</f>
        <v/>
      </c>
      <c r="Q109" t="str">
        <f t="shared" si="21"/>
        <v/>
      </c>
      <c r="R109" t="str">
        <f t="shared" si="22"/>
        <v/>
      </c>
      <c r="S109" t="str">
        <f t="shared" si="23"/>
        <v/>
      </c>
      <c r="T109" t="str">
        <f t="shared" si="24"/>
        <v/>
      </c>
      <c r="U109" t="str">
        <f t="shared" si="25"/>
        <v/>
      </c>
      <c r="Y109">
        <v>4263</v>
      </c>
      <c r="Z109" t="s">
        <v>161</v>
      </c>
      <c r="AB109" s="75" t="str">
        <f t="shared" si="33"/>
        <v>42</v>
      </c>
      <c r="AC109" t="str">
        <f t="shared" si="31"/>
        <v>426</v>
      </c>
      <c r="AE109" t="s">
        <v>1275</v>
      </c>
      <c r="AF109" t="s">
        <v>1276</v>
      </c>
      <c r="AG109" t="s">
        <v>2128</v>
      </c>
      <c r="AH109" t="s">
        <v>2129</v>
      </c>
      <c r="AI109" t="s">
        <v>2136</v>
      </c>
      <c r="AJ109" t="s">
        <v>2146</v>
      </c>
    </row>
    <row r="110" spans="1:36">
      <c r="A110" s="10" t="str">
        <f>IF(C110="","",VLOOKUP('OPĆI DIO'!$C$1,'OPĆI DIO'!$P$4:$Y$137,10,FALSE))</f>
        <v/>
      </c>
      <c r="B110" s="10" t="str">
        <f>IF(C110="","",VLOOKUP('OPĆI DIO'!$C$1,'OPĆI DIO'!$P$4:$Y$137,9,FALSE))</f>
        <v/>
      </c>
      <c r="C110" s="15"/>
      <c r="D110" s="10" t="str">
        <f t="shared" si="26"/>
        <v/>
      </c>
      <c r="E110" s="15"/>
      <c r="F110" s="10" t="str">
        <f t="shared" si="27"/>
        <v/>
      </c>
      <c r="G110" s="46"/>
      <c r="H110" s="10" t="str">
        <f t="shared" si="20"/>
        <v/>
      </c>
      <c r="I110" s="10" t="str">
        <f t="shared" si="32"/>
        <v/>
      </c>
      <c r="J110" s="45"/>
      <c r="K110" s="45"/>
      <c r="L110" s="45"/>
      <c r="M110" s="45"/>
      <c r="N110" s="45"/>
      <c r="O110" s="134"/>
      <c r="P110" t="str">
        <f>IF(C110="","",'OPĆI DIO'!$C$1)</f>
        <v/>
      </c>
      <c r="Q110" t="str">
        <f t="shared" si="21"/>
        <v/>
      </c>
      <c r="R110" t="str">
        <f t="shared" si="22"/>
        <v/>
      </c>
      <c r="S110" t="str">
        <f t="shared" si="23"/>
        <v/>
      </c>
      <c r="T110" t="str">
        <f t="shared" si="24"/>
        <v/>
      </c>
      <c r="U110" t="str">
        <f t="shared" si="25"/>
        <v/>
      </c>
      <c r="Y110">
        <v>4264</v>
      </c>
      <c r="Z110" t="s">
        <v>116</v>
      </c>
      <c r="AB110" s="75" t="str">
        <f t="shared" si="33"/>
        <v>42</v>
      </c>
      <c r="AC110" t="str">
        <f t="shared" si="31"/>
        <v>426</v>
      </c>
      <c r="AE110" t="s">
        <v>1277</v>
      </c>
      <c r="AF110" t="s">
        <v>1278</v>
      </c>
      <c r="AG110" t="s">
        <v>2128</v>
      </c>
      <c r="AH110" t="s">
        <v>2129</v>
      </c>
      <c r="AI110" t="s">
        <v>2136</v>
      </c>
      <c r="AJ110" t="s">
        <v>2146</v>
      </c>
    </row>
    <row r="111" spans="1:36">
      <c r="A111" s="10" t="str">
        <f>IF(C111="","",VLOOKUP('OPĆI DIO'!$C$1,'OPĆI DIO'!$P$4:$Y$137,10,FALSE))</f>
        <v/>
      </c>
      <c r="B111" s="10" t="str">
        <f>IF(C111="","",VLOOKUP('OPĆI DIO'!$C$1,'OPĆI DIO'!$P$4:$Y$137,9,FALSE))</f>
        <v/>
      </c>
      <c r="C111" s="15"/>
      <c r="D111" s="10" t="str">
        <f t="shared" si="26"/>
        <v/>
      </c>
      <c r="E111" s="15"/>
      <c r="F111" s="10" t="str">
        <f t="shared" si="27"/>
        <v/>
      </c>
      <c r="G111" s="46"/>
      <c r="H111" s="10" t="str">
        <f t="shared" si="20"/>
        <v/>
      </c>
      <c r="I111" s="10" t="str">
        <f t="shared" si="32"/>
        <v/>
      </c>
      <c r="J111" s="45"/>
      <c r="K111" s="45"/>
      <c r="L111" s="45"/>
      <c r="M111" s="45"/>
      <c r="N111" s="45"/>
      <c r="O111" s="134"/>
      <c r="P111" t="str">
        <f>IF(C111="","",'OPĆI DIO'!$C$1)</f>
        <v/>
      </c>
      <c r="Q111" t="str">
        <f t="shared" si="21"/>
        <v/>
      </c>
      <c r="R111" t="str">
        <f t="shared" si="22"/>
        <v/>
      </c>
      <c r="S111" t="str">
        <f t="shared" si="23"/>
        <v/>
      </c>
      <c r="T111" t="str">
        <f t="shared" si="24"/>
        <v/>
      </c>
      <c r="U111" t="str">
        <f t="shared" si="25"/>
        <v/>
      </c>
      <c r="Y111">
        <v>4312</v>
      </c>
      <c r="Z111" t="s">
        <v>118</v>
      </c>
      <c r="AB111" s="75" t="str">
        <f t="shared" si="33"/>
        <v>43</v>
      </c>
      <c r="AC111" t="str">
        <f t="shared" si="31"/>
        <v>431</v>
      </c>
      <c r="AE111" t="s">
        <v>1279</v>
      </c>
      <c r="AF111" t="s">
        <v>1280</v>
      </c>
      <c r="AG111" t="s">
        <v>2128</v>
      </c>
      <c r="AH111" t="s">
        <v>2129</v>
      </c>
      <c r="AI111" t="s">
        <v>2136</v>
      </c>
      <c r="AJ111" t="s">
        <v>2146</v>
      </c>
    </row>
    <row r="112" spans="1:36">
      <c r="A112" s="10" t="str">
        <f>IF(C112="","",VLOOKUP('OPĆI DIO'!$C$1,'OPĆI DIO'!$P$4:$Y$137,10,FALSE))</f>
        <v/>
      </c>
      <c r="B112" s="10" t="str">
        <f>IF(C112="","",VLOOKUP('OPĆI DIO'!$C$1,'OPĆI DIO'!$P$4:$Y$137,9,FALSE))</f>
        <v/>
      </c>
      <c r="C112" s="15"/>
      <c r="D112" s="10" t="str">
        <f t="shared" si="26"/>
        <v/>
      </c>
      <c r="E112" s="15"/>
      <c r="F112" s="10" t="str">
        <f t="shared" si="27"/>
        <v/>
      </c>
      <c r="G112" s="46"/>
      <c r="H112" s="10" t="str">
        <f t="shared" si="20"/>
        <v/>
      </c>
      <c r="I112" s="10" t="str">
        <f t="shared" si="32"/>
        <v/>
      </c>
      <c r="J112" s="45"/>
      <c r="K112" s="45"/>
      <c r="L112" s="45"/>
      <c r="M112" s="45"/>
      <c r="N112" s="45"/>
      <c r="O112" s="134"/>
      <c r="P112" t="str">
        <f>IF(C112="","",'OPĆI DIO'!$C$1)</f>
        <v/>
      </c>
      <c r="Q112" t="str">
        <f t="shared" si="21"/>
        <v/>
      </c>
      <c r="R112" t="str">
        <f t="shared" si="22"/>
        <v/>
      </c>
      <c r="S112" t="str">
        <f t="shared" si="23"/>
        <v/>
      </c>
      <c r="T112" t="str">
        <f t="shared" si="24"/>
        <v/>
      </c>
      <c r="U112" t="str">
        <f t="shared" si="25"/>
        <v/>
      </c>
      <c r="Y112">
        <v>4411</v>
      </c>
      <c r="Z112" t="s">
        <v>162</v>
      </c>
      <c r="AB112" s="75" t="str">
        <f t="shared" si="33"/>
        <v>44</v>
      </c>
      <c r="AC112" t="str">
        <f t="shared" si="31"/>
        <v>441</v>
      </c>
      <c r="AE112" t="s">
        <v>1285</v>
      </c>
      <c r="AF112" t="s">
        <v>1286</v>
      </c>
      <c r="AG112" t="s">
        <v>2118</v>
      </c>
      <c r="AH112" t="s">
        <v>2119</v>
      </c>
      <c r="AI112" t="s">
        <v>2136</v>
      </c>
      <c r="AJ112" t="s">
        <v>2146</v>
      </c>
    </row>
    <row r="113" spans="1:36">
      <c r="A113" s="10" t="str">
        <f>IF(C113="","",VLOOKUP('OPĆI DIO'!$C$1,'OPĆI DIO'!$P$4:$Y$137,10,FALSE))</f>
        <v/>
      </c>
      <c r="B113" s="10" t="str">
        <f>IF(C113="","",VLOOKUP('OPĆI DIO'!$C$1,'OPĆI DIO'!$P$4:$Y$137,9,FALSE))</f>
        <v/>
      </c>
      <c r="C113" s="15"/>
      <c r="D113" s="10" t="str">
        <f t="shared" si="26"/>
        <v/>
      </c>
      <c r="E113" s="15"/>
      <c r="F113" s="10" t="str">
        <f t="shared" si="27"/>
        <v/>
      </c>
      <c r="G113" s="46"/>
      <c r="H113" s="10" t="str">
        <f t="shared" si="20"/>
        <v/>
      </c>
      <c r="I113" s="10" t="str">
        <f t="shared" si="32"/>
        <v/>
      </c>
      <c r="J113" s="45"/>
      <c r="K113" s="45"/>
      <c r="L113" s="45"/>
      <c r="M113" s="45"/>
      <c r="N113" s="45"/>
      <c r="O113" s="134"/>
      <c r="P113" t="str">
        <f>IF(C113="","",'OPĆI DIO'!$C$1)</f>
        <v/>
      </c>
      <c r="Q113" t="str">
        <f t="shared" si="21"/>
        <v/>
      </c>
      <c r="R113" t="str">
        <f t="shared" si="22"/>
        <v/>
      </c>
      <c r="S113" t="str">
        <f t="shared" si="23"/>
        <v/>
      </c>
      <c r="T113" t="str">
        <f t="shared" si="24"/>
        <v/>
      </c>
      <c r="U113" t="str">
        <f t="shared" si="25"/>
        <v/>
      </c>
      <c r="Y113">
        <v>4511</v>
      </c>
      <c r="Z113" t="s">
        <v>117</v>
      </c>
      <c r="AB113" s="75" t="str">
        <f t="shared" si="33"/>
        <v>45</v>
      </c>
      <c r="AC113" t="str">
        <f t="shared" si="31"/>
        <v>451</v>
      </c>
      <c r="AE113" t="s">
        <v>1287</v>
      </c>
      <c r="AF113" t="s">
        <v>1288</v>
      </c>
      <c r="AG113" t="s">
        <v>2128</v>
      </c>
      <c r="AH113" t="s">
        <v>2129</v>
      </c>
      <c r="AI113" t="s">
        <v>2136</v>
      </c>
      <c r="AJ113" t="s">
        <v>2146</v>
      </c>
    </row>
    <row r="114" spans="1:36">
      <c r="A114" s="10" t="str">
        <f>IF(C114="","",VLOOKUP('OPĆI DIO'!$C$1,'OPĆI DIO'!$P$4:$Y$137,10,FALSE))</f>
        <v/>
      </c>
      <c r="B114" s="10" t="str">
        <f>IF(C114="","",VLOOKUP('OPĆI DIO'!$C$1,'OPĆI DIO'!$P$4:$Y$137,9,FALSE))</f>
        <v/>
      </c>
      <c r="C114" s="15"/>
      <c r="D114" s="10" t="str">
        <f t="shared" si="26"/>
        <v/>
      </c>
      <c r="E114" s="15"/>
      <c r="F114" s="10" t="str">
        <f t="shared" si="27"/>
        <v/>
      </c>
      <c r="G114" s="46"/>
      <c r="H114" s="10" t="str">
        <f t="shared" si="20"/>
        <v/>
      </c>
      <c r="I114" s="10" t="str">
        <f t="shared" si="32"/>
        <v/>
      </c>
      <c r="J114" s="45"/>
      <c r="K114" s="45"/>
      <c r="L114" s="45"/>
      <c r="M114" s="45"/>
      <c r="N114" s="45"/>
      <c r="O114" s="134"/>
      <c r="P114" t="str">
        <f>IF(C114="","",'OPĆI DIO'!$C$1)</f>
        <v/>
      </c>
      <c r="Q114" t="str">
        <f t="shared" si="21"/>
        <v/>
      </c>
      <c r="R114" t="str">
        <f t="shared" si="22"/>
        <v/>
      </c>
      <c r="S114" t="str">
        <f t="shared" si="23"/>
        <v/>
      </c>
      <c r="T114" t="str">
        <f t="shared" si="24"/>
        <v/>
      </c>
      <c r="U114" t="str">
        <f t="shared" si="25"/>
        <v/>
      </c>
      <c r="Y114">
        <v>4521</v>
      </c>
      <c r="Z114" t="s">
        <v>136</v>
      </c>
      <c r="AB114" s="75" t="str">
        <f t="shared" si="33"/>
        <v>45</v>
      </c>
      <c r="AC114" t="str">
        <f t="shared" si="31"/>
        <v>452</v>
      </c>
      <c r="AE114" t="s">
        <v>1290</v>
      </c>
      <c r="AF114" t="s">
        <v>1291</v>
      </c>
      <c r="AG114" t="s">
        <v>2118</v>
      </c>
      <c r="AH114" t="s">
        <v>2119</v>
      </c>
      <c r="AI114" t="s">
        <v>2136</v>
      </c>
      <c r="AJ114" t="s">
        <v>2146</v>
      </c>
    </row>
    <row r="115" spans="1:36">
      <c r="A115" s="10" t="str">
        <f>IF(C115="","",VLOOKUP('OPĆI DIO'!$C$1,'OPĆI DIO'!$P$4:$Y$137,10,FALSE))</f>
        <v/>
      </c>
      <c r="B115" s="10" t="str">
        <f>IF(C115="","",VLOOKUP('OPĆI DIO'!$C$1,'OPĆI DIO'!$P$4:$Y$137,9,FALSE))</f>
        <v/>
      </c>
      <c r="C115" s="15"/>
      <c r="D115" s="10" t="str">
        <f t="shared" si="26"/>
        <v/>
      </c>
      <c r="E115" s="15"/>
      <c r="F115" s="10" t="str">
        <f t="shared" si="27"/>
        <v/>
      </c>
      <c r="G115" s="46"/>
      <c r="H115" s="10" t="str">
        <f t="shared" si="20"/>
        <v/>
      </c>
      <c r="I115" s="10" t="str">
        <f t="shared" si="32"/>
        <v/>
      </c>
      <c r="J115" s="45"/>
      <c r="K115" s="45"/>
      <c r="L115" s="45"/>
      <c r="M115" s="45"/>
      <c r="N115" s="45"/>
      <c r="O115" s="134"/>
      <c r="P115" t="str">
        <f>IF(C115="","",'OPĆI DIO'!$C$1)</f>
        <v/>
      </c>
      <c r="Q115" t="str">
        <f t="shared" si="21"/>
        <v/>
      </c>
      <c r="R115" t="str">
        <f t="shared" si="22"/>
        <v/>
      </c>
      <c r="S115" t="str">
        <f t="shared" si="23"/>
        <v/>
      </c>
      <c r="T115" t="str">
        <f t="shared" si="24"/>
        <v/>
      </c>
      <c r="U115" t="str">
        <f t="shared" si="25"/>
        <v/>
      </c>
      <c r="Y115">
        <v>4531</v>
      </c>
      <c r="Z115" t="s">
        <v>179</v>
      </c>
      <c r="AB115" s="75" t="str">
        <f t="shared" si="33"/>
        <v>45</v>
      </c>
      <c r="AC115" t="str">
        <f t="shared" si="31"/>
        <v>453</v>
      </c>
      <c r="AE115" t="s">
        <v>1311</v>
      </c>
      <c r="AF115" t="s">
        <v>1312</v>
      </c>
      <c r="AG115" t="s">
        <v>2114</v>
      </c>
      <c r="AH115" t="s">
        <v>2115</v>
      </c>
      <c r="AI115" t="s">
        <v>2138</v>
      </c>
      <c r="AJ115" t="s">
        <v>2139</v>
      </c>
    </row>
    <row r="116" spans="1:36">
      <c r="A116" s="10" t="str">
        <f>IF(C116="","",VLOOKUP('OPĆI DIO'!$C$1,'OPĆI DIO'!$P$4:$Y$137,10,FALSE))</f>
        <v/>
      </c>
      <c r="B116" s="10" t="str">
        <f>IF(C116="","",VLOOKUP('OPĆI DIO'!$C$1,'OPĆI DIO'!$P$4:$Y$137,9,FALSE))</f>
        <v/>
      </c>
      <c r="C116" s="15"/>
      <c r="D116" s="10" t="str">
        <f t="shared" si="26"/>
        <v/>
      </c>
      <c r="E116" s="15"/>
      <c r="F116" s="10" t="str">
        <f t="shared" si="27"/>
        <v/>
      </c>
      <c r="G116" s="46"/>
      <c r="H116" s="10" t="str">
        <f t="shared" si="20"/>
        <v/>
      </c>
      <c r="I116" s="10" t="str">
        <f t="shared" si="32"/>
        <v/>
      </c>
      <c r="J116" s="45"/>
      <c r="K116" s="45"/>
      <c r="L116" s="45"/>
      <c r="M116" s="45"/>
      <c r="N116" s="45"/>
      <c r="O116" s="134"/>
      <c r="P116" t="str">
        <f>IF(C116="","",'OPĆI DIO'!$C$1)</f>
        <v/>
      </c>
      <c r="Q116" t="str">
        <f t="shared" si="21"/>
        <v/>
      </c>
      <c r="R116" t="str">
        <f t="shared" si="22"/>
        <v/>
      </c>
      <c r="S116" t="str">
        <f t="shared" si="23"/>
        <v/>
      </c>
      <c r="T116" t="str">
        <f t="shared" si="24"/>
        <v/>
      </c>
      <c r="U116" t="str">
        <f t="shared" si="25"/>
        <v/>
      </c>
      <c r="Y116">
        <v>4541</v>
      </c>
      <c r="Z116" t="s">
        <v>131</v>
      </c>
      <c r="AB116" s="75" t="str">
        <f t="shared" si="33"/>
        <v>45</v>
      </c>
      <c r="AC116" t="str">
        <f t="shared" si="31"/>
        <v>454</v>
      </c>
      <c r="AE116" t="s">
        <v>1313</v>
      </c>
      <c r="AF116" t="s">
        <v>1314</v>
      </c>
      <c r="AG116" t="s">
        <v>2118</v>
      </c>
      <c r="AH116" t="s">
        <v>2119</v>
      </c>
      <c r="AI116" t="s">
        <v>2136</v>
      </c>
      <c r="AJ116" t="s">
        <v>2143</v>
      </c>
    </row>
    <row r="117" spans="1:36">
      <c r="A117" s="10" t="str">
        <f>IF(C117="","",VLOOKUP('OPĆI DIO'!$C$1,'OPĆI DIO'!$P$4:$Y$137,10,FALSE))</f>
        <v/>
      </c>
      <c r="B117" s="10" t="str">
        <f>IF(C117="","",VLOOKUP('OPĆI DIO'!$C$1,'OPĆI DIO'!$P$4:$Y$137,9,FALSE))</f>
        <v/>
      </c>
      <c r="C117" s="15"/>
      <c r="D117" s="10" t="str">
        <f t="shared" si="26"/>
        <v/>
      </c>
      <c r="E117" s="15"/>
      <c r="F117" s="10" t="str">
        <f t="shared" si="27"/>
        <v/>
      </c>
      <c r="G117" s="46"/>
      <c r="H117" s="10" t="str">
        <f t="shared" si="20"/>
        <v/>
      </c>
      <c r="I117" s="10" t="str">
        <f t="shared" si="32"/>
        <v/>
      </c>
      <c r="J117" s="45"/>
      <c r="K117" s="45"/>
      <c r="L117" s="45"/>
      <c r="M117" s="45"/>
      <c r="N117" s="45"/>
      <c r="O117" s="134"/>
      <c r="P117" t="str">
        <f>IF(C117="","",'OPĆI DIO'!$C$1)</f>
        <v/>
      </c>
      <c r="Q117" t="str">
        <f t="shared" si="21"/>
        <v/>
      </c>
      <c r="R117" t="str">
        <f t="shared" si="22"/>
        <v/>
      </c>
      <c r="S117" t="str">
        <f t="shared" si="23"/>
        <v/>
      </c>
      <c r="T117" t="str">
        <f t="shared" si="24"/>
        <v/>
      </c>
      <c r="U117" t="str">
        <f t="shared" si="25"/>
        <v/>
      </c>
      <c r="Y117">
        <v>5121</v>
      </c>
      <c r="Z117" t="s">
        <v>187</v>
      </c>
      <c r="AB117" s="75" t="str">
        <f t="shared" si="33"/>
        <v>51</v>
      </c>
      <c r="AC117" t="str">
        <f t="shared" si="31"/>
        <v>512</v>
      </c>
      <c r="AE117" t="s">
        <v>1315</v>
      </c>
      <c r="AF117" t="s">
        <v>1316</v>
      </c>
      <c r="AG117" t="s">
        <v>2118</v>
      </c>
      <c r="AH117" t="s">
        <v>2119</v>
      </c>
      <c r="AI117" t="s">
        <v>2136</v>
      </c>
      <c r="AJ117" t="s">
        <v>2146</v>
      </c>
    </row>
    <row r="118" spans="1:36">
      <c r="A118" s="10" t="str">
        <f>IF(C118="","",VLOOKUP('OPĆI DIO'!$C$1,'OPĆI DIO'!$P$4:$Y$137,10,FALSE))</f>
        <v/>
      </c>
      <c r="B118" s="10" t="str">
        <f>IF(C118="","",VLOOKUP('OPĆI DIO'!$C$1,'OPĆI DIO'!$P$4:$Y$137,9,FALSE))</f>
        <v/>
      </c>
      <c r="C118" s="15"/>
      <c r="D118" s="10" t="str">
        <f t="shared" si="26"/>
        <v/>
      </c>
      <c r="E118" s="15"/>
      <c r="F118" s="10" t="str">
        <f t="shared" si="27"/>
        <v/>
      </c>
      <c r="G118" s="46"/>
      <c r="H118" s="10" t="str">
        <f t="shared" si="20"/>
        <v/>
      </c>
      <c r="I118" s="10" t="str">
        <f t="shared" si="32"/>
        <v/>
      </c>
      <c r="J118" s="45"/>
      <c r="K118" s="45"/>
      <c r="L118" s="45"/>
      <c r="M118" s="45"/>
      <c r="N118" s="45"/>
      <c r="O118" s="134"/>
      <c r="P118" t="str">
        <f>IF(C118="","",'OPĆI DIO'!$C$1)</f>
        <v/>
      </c>
      <c r="Q118" t="str">
        <f t="shared" si="21"/>
        <v/>
      </c>
      <c r="R118" t="str">
        <f t="shared" si="22"/>
        <v/>
      </c>
      <c r="S118" t="str">
        <f t="shared" si="23"/>
        <v/>
      </c>
      <c r="T118" t="str">
        <f t="shared" si="24"/>
        <v/>
      </c>
      <c r="U118" t="str">
        <f t="shared" si="25"/>
        <v/>
      </c>
      <c r="Y118">
        <v>5443</v>
      </c>
      <c r="Z118" t="s">
        <v>163</v>
      </c>
      <c r="AB118" s="75" t="str">
        <f t="shared" si="33"/>
        <v>54</v>
      </c>
      <c r="AC118" t="str">
        <f t="shared" si="31"/>
        <v>544</v>
      </c>
      <c r="AE118" t="s">
        <v>1317</v>
      </c>
      <c r="AF118" t="s">
        <v>1318</v>
      </c>
      <c r="AG118" t="s">
        <v>2118</v>
      </c>
      <c r="AH118" t="s">
        <v>2119</v>
      </c>
      <c r="AI118" t="s">
        <v>2136</v>
      </c>
      <c r="AJ118" t="s">
        <v>2146</v>
      </c>
    </row>
    <row r="119" spans="1:36">
      <c r="A119" s="10" t="str">
        <f>IF(C119="","",VLOOKUP('OPĆI DIO'!$C$1,'OPĆI DIO'!$P$4:$Y$137,10,FALSE))</f>
        <v/>
      </c>
      <c r="B119" s="10" t="str">
        <f>IF(C119="","",VLOOKUP('OPĆI DIO'!$C$1,'OPĆI DIO'!$P$4:$Y$137,9,FALSE))</f>
        <v/>
      </c>
      <c r="C119" s="15"/>
      <c r="D119" s="10" t="str">
        <f t="shared" si="26"/>
        <v/>
      </c>
      <c r="E119" s="15"/>
      <c r="F119" s="10" t="str">
        <f t="shared" si="27"/>
        <v/>
      </c>
      <c r="G119" s="46"/>
      <c r="H119" s="10" t="str">
        <f t="shared" si="20"/>
        <v/>
      </c>
      <c r="I119" s="10" t="str">
        <f t="shared" si="32"/>
        <v/>
      </c>
      <c r="J119" s="45"/>
      <c r="K119" s="45"/>
      <c r="L119" s="45"/>
      <c r="M119" s="45"/>
      <c r="N119" s="45"/>
      <c r="O119" s="134"/>
      <c r="P119" t="str">
        <f>IF(C119="","",'OPĆI DIO'!$C$1)</f>
        <v/>
      </c>
      <c r="Q119" t="str">
        <f t="shared" si="21"/>
        <v/>
      </c>
      <c r="R119" t="str">
        <f t="shared" si="22"/>
        <v/>
      </c>
      <c r="S119" t="str">
        <f t="shared" si="23"/>
        <v/>
      </c>
      <c r="T119" t="str">
        <f t="shared" si="24"/>
        <v/>
      </c>
      <c r="U119" t="str">
        <f t="shared" si="25"/>
        <v/>
      </c>
      <c r="Y119">
        <v>5121</v>
      </c>
      <c r="Z119" t="s">
        <v>605</v>
      </c>
      <c r="AB119" s="75" t="str">
        <f t="shared" si="33"/>
        <v>51</v>
      </c>
      <c r="AC119" t="str">
        <f t="shared" ref="AC119:AC128" si="34">LEFT(Y119,3)</f>
        <v>512</v>
      </c>
      <c r="AE119" t="s">
        <v>1319</v>
      </c>
      <c r="AF119" t="s">
        <v>2810</v>
      </c>
      <c r="AG119" t="s">
        <v>2118</v>
      </c>
      <c r="AH119" t="s">
        <v>2119</v>
      </c>
      <c r="AI119" t="s">
        <v>2138</v>
      </c>
      <c r="AJ119" t="s">
        <v>2139</v>
      </c>
    </row>
    <row r="120" spans="1:36">
      <c r="A120" s="10" t="str">
        <f>IF(C120="","",VLOOKUP('OPĆI DIO'!$C$1,'OPĆI DIO'!$P$4:$Y$137,10,FALSE))</f>
        <v/>
      </c>
      <c r="B120" s="10" t="str">
        <f>IF(C120="","",VLOOKUP('OPĆI DIO'!$C$1,'OPĆI DIO'!$P$4:$Y$137,9,FALSE))</f>
        <v/>
      </c>
      <c r="C120" s="15"/>
      <c r="D120" s="10" t="str">
        <f t="shared" si="26"/>
        <v/>
      </c>
      <c r="E120" s="15"/>
      <c r="F120" s="10" t="str">
        <f t="shared" si="27"/>
        <v/>
      </c>
      <c r="G120" s="46"/>
      <c r="H120" s="10" t="str">
        <f t="shared" si="20"/>
        <v/>
      </c>
      <c r="I120" s="10" t="str">
        <f t="shared" si="32"/>
        <v/>
      </c>
      <c r="J120" s="45"/>
      <c r="K120" s="45"/>
      <c r="L120" s="45"/>
      <c r="M120" s="45"/>
      <c r="N120" s="45"/>
      <c r="O120" s="134"/>
      <c r="P120" t="str">
        <f>IF(C120="","",'OPĆI DIO'!$C$1)</f>
        <v/>
      </c>
      <c r="Q120" t="str">
        <f t="shared" si="21"/>
        <v/>
      </c>
      <c r="R120" t="str">
        <f t="shared" si="22"/>
        <v/>
      </c>
      <c r="S120" t="str">
        <f t="shared" si="23"/>
        <v/>
      </c>
      <c r="T120" t="str">
        <f t="shared" si="24"/>
        <v/>
      </c>
      <c r="U120" t="str">
        <f t="shared" si="25"/>
        <v/>
      </c>
      <c r="Y120">
        <v>5122</v>
      </c>
      <c r="Z120" t="s">
        <v>606</v>
      </c>
      <c r="AB120" s="75" t="str">
        <f t="shared" si="33"/>
        <v>51</v>
      </c>
      <c r="AC120" t="str">
        <f t="shared" si="34"/>
        <v>512</v>
      </c>
      <c r="AE120" t="s">
        <v>1320</v>
      </c>
      <c r="AF120" t="s">
        <v>1321</v>
      </c>
      <c r="AG120" t="s">
        <v>2118</v>
      </c>
      <c r="AH120" t="s">
        <v>2119</v>
      </c>
      <c r="AI120" t="s">
        <v>2136</v>
      </c>
      <c r="AJ120" t="s">
        <v>2143</v>
      </c>
    </row>
    <row r="121" spans="1:36">
      <c r="A121" s="10" t="str">
        <f>IF(C121="","",VLOOKUP('OPĆI DIO'!$C$1,'OPĆI DIO'!$P$4:$Y$137,10,FALSE))</f>
        <v/>
      </c>
      <c r="B121" s="10" t="str">
        <f>IF(C121="","",VLOOKUP('OPĆI DIO'!$C$1,'OPĆI DIO'!$P$4:$Y$137,9,FALSE))</f>
        <v/>
      </c>
      <c r="C121" s="15"/>
      <c r="D121" s="10" t="str">
        <f t="shared" si="26"/>
        <v/>
      </c>
      <c r="E121" s="15"/>
      <c r="F121" s="10" t="str">
        <f t="shared" si="27"/>
        <v/>
      </c>
      <c r="G121" s="46"/>
      <c r="H121" s="10" t="str">
        <f t="shared" si="20"/>
        <v/>
      </c>
      <c r="I121" s="10" t="str">
        <f t="shared" si="32"/>
        <v/>
      </c>
      <c r="J121" s="45"/>
      <c r="K121" s="45"/>
      <c r="L121" s="45"/>
      <c r="M121" s="45"/>
      <c r="N121" s="45"/>
      <c r="O121" s="134"/>
      <c r="P121" t="str">
        <f>IF(C121="","",'OPĆI DIO'!$C$1)</f>
        <v/>
      </c>
      <c r="Q121" t="str">
        <f t="shared" si="21"/>
        <v/>
      </c>
      <c r="R121" t="str">
        <f t="shared" si="22"/>
        <v/>
      </c>
      <c r="S121" t="str">
        <f t="shared" si="23"/>
        <v/>
      </c>
      <c r="T121" t="str">
        <f t="shared" si="24"/>
        <v/>
      </c>
      <c r="U121" t="str">
        <f t="shared" si="25"/>
        <v/>
      </c>
      <c r="Y121">
        <v>5141</v>
      </c>
      <c r="Z121" t="s">
        <v>607</v>
      </c>
      <c r="AB121" s="75" t="str">
        <f t="shared" si="33"/>
        <v>51</v>
      </c>
      <c r="AC121" t="str">
        <f t="shared" si="34"/>
        <v>514</v>
      </c>
      <c r="AE121" t="s">
        <v>1079</v>
      </c>
      <c r="AF121" t="s">
        <v>1080</v>
      </c>
      <c r="AG121" t="s">
        <v>2118</v>
      </c>
      <c r="AH121" t="s">
        <v>2119</v>
      </c>
      <c r="AI121" t="s">
        <v>2136</v>
      </c>
      <c r="AJ121" t="s">
        <v>2147</v>
      </c>
    </row>
    <row r="122" spans="1:36">
      <c r="A122" s="10" t="str">
        <f>IF(C122="","",VLOOKUP('OPĆI DIO'!$C$1,'OPĆI DIO'!$P$4:$Y$137,10,FALSE))</f>
        <v/>
      </c>
      <c r="B122" s="10" t="str">
        <f>IF(C122="","",VLOOKUP('OPĆI DIO'!$C$1,'OPĆI DIO'!$P$4:$Y$137,9,FALSE))</f>
        <v/>
      </c>
      <c r="C122" s="15"/>
      <c r="D122" s="10" t="str">
        <f t="shared" si="26"/>
        <v/>
      </c>
      <c r="E122" s="15"/>
      <c r="F122" s="10" t="str">
        <f t="shared" si="27"/>
        <v/>
      </c>
      <c r="G122" s="46"/>
      <c r="H122" s="10" t="str">
        <f t="shared" si="20"/>
        <v/>
      </c>
      <c r="I122" s="10" t="str">
        <f t="shared" si="32"/>
        <v/>
      </c>
      <c r="J122" s="45"/>
      <c r="K122" s="45"/>
      <c r="L122" s="45"/>
      <c r="M122" s="45"/>
      <c r="N122" s="45"/>
      <c r="O122" s="134"/>
      <c r="P122" t="str">
        <f>IF(C122="","",'OPĆI DIO'!$C$1)</f>
        <v/>
      </c>
      <c r="Q122" t="str">
        <f t="shared" si="21"/>
        <v/>
      </c>
      <c r="R122" t="str">
        <f t="shared" si="22"/>
        <v/>
      </c>
      <c r="S122" t="str">
        <f t="shared" si="23"/>
        <v/>
      </c>
      <c r="T122" t="str">
        <f t="shared" si="24"/>
        <v/>
      </c>
      <c r="U122" t="str">
        <f t="shared" si="25"/>
        <v/>
      </c>
      <c r="Y122">
        <v>5183</v>
      </c>
      <c r="Z122" t="s">
        <v>609</v>
      </c>
      <c r="AB122" s="75" t="str">
        <f t="shared" si="33"/>
        <v>51</v>
      </c>
      <c r="AC122" t="str">
        <f t="shared" si="34"/>
        <v>518</v>
      </c>
      <c r="AE122" t="s">
        <v>2811</v>
      </c>
      <c r="AF122" t="s">
        <v>2812</v>
      </c>
      <c r="AG122" t="s">
        <v>2118</v>
      </c>
      <c r="AH122" t="s">
        <v>2119</v>
      </c>
      <c r="AI122" t="s">
        <v>2136</v>
      </c>
      <c r="AJ122" t="s">
        <v>2145</v>
      </c>
    </row>
    <row r="123" spans="1:36">
      <c r="A123" s="10" t="str">
        <f>IF(C123="","",VLOOKUP('OPĆI DIO'!$C$1,'OPĆI DIO'!$P$4:$Y$137,10,FALSE))</f>
        <v/>
      </c>
      <c r="B123" s="10" t="str">
        <f>IF(C123="","",VLOOKUP('OPĆI DIO'!$C$1,'OPĆI DIO'!$P$4:$Y$137,9,FALSE))</f>
        <v/>
      </c>
      <c r="C123" s="15"/>
      <c r="D123" s="10" t="str">
        <f t="shared" si="26"/>
        <v/>
      </c>
      <c r="E123" s="15"/>
      <c r="F123" s="10" t="str">
        <f t="shared" si="27"/>
        <v/>
      </c>
      <c r="G123" s="46"/>
      <c r="H123" s="10" t="str">
        <f t="shared" si="20"/>
        <v/>
      </c>
      <c r="I123" s="10" t="str">
        <f t="shared" si="32"/>
        <v/>
      </c>
      <c r="J123" s="45"/>
      <c r="K123" s="45"/>
      <c r="L123" s="45"/>
      <c r="M123" s="45"/>
      <c r="N123" s="45"/>
      <c r="O123" s="134"/>
      <c r="P123" t="str">
        <f>IF(C123="","",'OPĆI DIO'!$C$1)</f>
        <v/>
      </c>
      <c r="Q123" t="str">
        <f t="shared" si="21"/>
        <v/>
      </c>
      <c r="R123" t="str">
        <f t="shared" si="22"/>
        <v/>
      </c>
      <c r="S123" t="str">
        <f t="shared" si="23"/>
        <v/>
      </c>
      <c r="T123" t="str">
        <f t="shared" si="24"/>
        <v/>
      </c>
      <c r="U123" t="str">
        <f t="shared" si="25"/>
        <v/>
      </c>
      <c r="Y123">
        <v>5422</v>
      </c>
      <c r="Z123" t="s">
        <v>610</v>
      </c>
      <c r="AB123" s="75" t="str">
        <f t="shared" si="33"/>
        <v>54</v>
      </c>
      <c r="AC123" t="str">
        <f t="shared" si="34"/>
        <v>542</v>
      </c>
      <c r="AE123" t="s">
        <v>1237</v>
      </c>
      <c r="AF123" t="s">
        <v>1238</v>
      </c>
      <c r="AG123" t="s">
        <v>2112</v>
      </c>
      <c r="AH123" t="s">
        <v>2113</v>
      </c>
      <c r="AI123" t="s">
        <v>2136</v>
      </c>
      <c r="AJ123" t="s">
        <v>2143</v>
      </c>
    </row>
    <row r="124" spans="1:36">
      <c r="A124" s="10" t="str">
        <f>IF(C124="","",VLOOKUP('OPĆI DIO'!$C$1,'OPĆI DIO'!$P$4:$Y$137,10,FALSE))</f>
        <v/>
      </c>
      <c r="B124" s="10" t="str">
        <f>IF(C124="","",VLOOKUP('OPĆI DIO'!$C$1,'OPĆI DIO'!$P$4:$Y$137,9,FALSE))</f>
        <v/>
      </c>
      <c r="C124" s="15"/>
      <c r="D124" s="10" t="str">
        <f t="shared" si="26"/>
        <v/>
      </c>
      <c r="E124" s="15"/>
      <c r="F124" s="10" t="str">
        <f t="shared" si="27"/>
        <v/>
      </c>
      <c r="G124" s="46"/>
      <c r="H124" s="10" t="str">
        <f t="shared" si="20"/>
        <v/>
      </c>
      <c r="I124" s="10" t="str">
        <f t="shared" si="32"/>
        <v/>
      </c>
      <c r="J124" s="45"/>
      <c r="K124" s="45"/>
      <c r="L124" s="45"/>
      <c r="M124" s="45"/>
      <c r="N124" s="45"/>
      <c r="O124" s="134"/>
      <c r="P124" t="str">
        <f>IF(C124="","",'OPĆI DIO'!$C$1)</f>
        <v/>
      </c>
      <c r="Q124" t="str">
        <f t="shared" si="21"/>
        <v/>
      </c>
      <c r="R124" t="str">
        <f t="shared" si="22"/>
        <v/>
      </c>
      <c r="S124" t="str">
        <f t="shared" si="23"/>
        <v/>
      </c>
      <c r="T124" t="str">
        <f t="shared" si="24"/>
        <v/>
      </c>
      <c r="U124" t="str">
        <f t="shared" si="25"/>
        <v/>
      </c>
      <c r="Y124">
        <v>5431</v>
      </c>
      <c r="Z124" t="s">
        <v>237</v>
      </c>
      <c r="AB124" s="75" t="str">
        <f t="shared" si="33"/>
        <v>54</v>
      </c>
      <c r="AC124" t="str">
        <f t="shared" si="34"/>
        <v>543</v>
      </c>
      <c r="AE124" t="s">
        <v>1243</v>
      </c>
      <c r="AF124" t="s">
        <v>1244</v>
      </c>
      <c r="AG124" t="s">
        <v>2112</v>
      </c>
      <c r="AH124" t="s">
        <v>2113</v>
      </c>
      <c r="AI124" t="s">
        <v>2138</v>
      </c>
      <c r="AJ124" t="s">
        <v>2139</v>
      </c>
    </row>
    <row r="125" spans="1:36">
      <c r="A125" s="10" t="str">
        <f>IF(C125="","",VLOOKUP('OPĆI DIO'!$C$1,'OPĆI DIO'!$P$4:$Y$137,10,FALSE))</f>
        <v/>
      </c>
      <c r="B125" s="10" t="str">
        <f>IF(C125="","",VLOOKUP('OPĆI DIO'!$C$1,'OPĆI DIO'!$P$4:$Y$137,9,FALSE))</f>
        <v/>
      </c>
      <c r="C125" s="15"/>
      <c r="D125" s="10" t="str">
        <f t="shared" si="26"/>
        <v/>
      </c>
      <c r="E125" s="15"/>
      <c r="F125" s="10" t="str">
        <f t="shared" si="27"/>
        <v/>
      </c>
      <c r="G125" s="46"/>
      <c r="H125" s="10" t="str">
        <f t="shared" si="20"/>
        <v/>
      </c>
      <c r="I125" s="10" t="str">
        <f t="shared" si="32"/>
        <v/>
      </c>
      <c r="J125" s="45"/>
      <c r="K125" s="45"/>
      <c r="L125" s="45"/>
      <c r="M125" s="45"/>
      <c r="N125" s="45"/>
      <c r="O125" s="134"/>
      <c r="P125" t="str">
        <f>IF(C125="","",'OPĆI DIO'!$C$1)</f>
        <v/>
      </c>
      <c r="Q125" t="str">
        <f t="shared" si="21"/>
        <v/>
      </c>
      <c r="R125" t="str">
        <f t="shared" si="22"/>
        <v/>
      </c>
      <c r="S125" t="str">
        <f t="shared" si="23"/>
        <v/>
      </c>
      <c r="T125" t="str">
        <f t="shared" si="24"/>
        <v/>
      </c>
      <c r="U125" t="str">
        <f t="shared" si="25"/>
        <v/>
      </c>
      <c r="Y125">
        <v>5443</v>
      </c>
      <c r="Z125" t="s">
        <v>611</v>
      </c>
      <c r="AB125" s="75" t="str">
        <f t="shared" si="33"/>
        <v>54</v>
      </c>
      <c r="AC125" t="str">
        <f t="shared" si="34"/>
        <v>544</v>
      </c>
      <c r="AE125" t="s">
        <v>1281</v>
      </c>
      <c r="AF125" t="s">
        <v>1282</v>
      </c>
      <c r="AG125" t="s">
        <v>2118</v>
      </c>
      <c r="AH125" t="s">
        <v>2119</v>
      </c>
      <c r="AI125" t="s">
        <v>2136</v>
      </c>
      <c r="AJ125" t="s">
        <v>2146</v>
      </c>
    </row>
    <row r="126" spans="1:36">
      <c r="A126" s="10" t="str">
        <f>IF(C126="","",VLOOKUP('OPĆI DIO'!$C$1,'OPĆI DIO'!$P$4:$Y$137,10,FALSE))</f>
        <v/>
      </c>
      <c r="B126" s="10" t="str">
        <f>IF(C126="","",VLOOKUP('OPĆI DIO'!$C$1,'OPĆI DIO'!$P$4:$Y$137,9,FALSE))</f>
        <v/>
      </c>
      <c r="C126" s="15"/>
      <c r="D126" s="10" t="str">
        <f t="shared" si="26"/>
        <v/>
      </c>
      <c r="E126" s="15"/>
      <c r="F126" s="10" t="str">
        <f t="shared" si="27"/>
        <v/>
      </c>
      <c r="G126" s="46"/>
      <c r="H126" s="10" t="str">
        <f t="shared" si="20"/>
        <v/>
      </c>
      <c r="I126" s="10" t="str">
        <f t="shared" si="32"/>
        <v/>
      </c>
      <c r="J126" s="45"/>
      <c r="K126" s="45"/>
      <c r="L126" s="45"/>
      <c r="M126" s="45"/>
      <c r="N126" s="45"/>
      <c r="O126" s="134"/>
      <c r="P126" t="str">
        <f>IF(C126="","",'OPĆI DIO'!$C$1)</f>
        <v/>
      </c>
      <c r="Q126" t="str">
        <f t="shared" si="21"/>
        <v/>
      </c>
      <c r="R126" t="str">
        <f t="shared" si="22"/>
        <v/>
      </c>
      <c r="S126" t="str">
        <f t="shared" si="23"/>
        <v/>
      </c>
      <c r="T126" t="str">
        <f t="shared" si="24"/>
        <v/>
      </c>
      <c r="U126" t="str">
        <f t="shared" si="25"/>
        <v/>
      </c>
      <c r="Y126">
        <v>5445</v>
      </c>
      <c r="Z126" t="s">
        <v>612</v>
      </c>
      <c r="AB126" s="75" t="str">
        <f t="shared" si="33"/>
        <v>54</v>
      </c>
      <c r="AC126" t="str">
        <f t="shared" si="34"/>
        <v>544</v>
      </c>
      <c r="AE126" t="s">
        <v>790</v>
      </c>
      <c r="AF126" t="s">
        <v>2181</v>
      </c>
      <c r="AG126" t="s">
        <v>2112</v>
      </c>
      <c r="AH126" t="s">
        <v>2113</v>
      </c>
      <c r="AI126" t="s">
        <v>2136</v>
      </c>
      <c r="AJ126" t="s">
        <v>2143</v>
      </c>
    </row>
    <row r="127" spans="1:36">
      <c r="A127" s="10" t="str">
        <f>IF(C127="","",VLOOKUP('OPĆI DIO'!$C$1,'OPĆI DIO'!$P$4:$Y$137,10,FALSE))</f>
        <v/>
      </c>
      <c r="B127" s="10" t="str">
        <f>IF(C127="","",VLOOKUP('OPĆI DIO'!$C$1,'OPĆI DIO'!$P$4:$Y$137,9,FALSE))</f>
        <v/>
      </c>
      <c r="C127" s="15"/>
      <c r="D127" s="10" t="str">
        <f t="shared" si="26"/>
        <v/>
      </c>
      <c r="E127" s="15"/>
      <c r="F127" s="10" t="str">
        <f t="shared" si="27"/>
        <v/>
      </c>
      <c r="G127" s="46"/>
      <c r="H127" s="10" t="str">
        <f t="shared" si="20"/>
        <v/>
      </c>
      <c r="I127" s="10" t="str">
        <f t="shared" si="32"/>
        <v/>
      </c>
      <c r="J127" s="45"/>
      <c r="K127" s="45"/>
      <c r="L127" s="45"/>
      <c r="M127" s="45"/>
      <c r="N127" s="45"/>
      <c r="O127" s="134"/>
      <c r="P127" t="str">
        <f>IF(C127="","",'OPĆI DIO'!$C$1)</f>
        <v/>
      </c>
      <c r="Q127" t="str">
        <f t="shared" si="21"/>
        <v/>
      </c>
      <c r="R127" t="str">
        <f t="shared" si="22"/>
        <v/>
      </c>
      <c r="S127" t="str">
        <f t="shared" si="23"/>
        <v/>
      </c>
      <c r="T127" t="str">
        <f t="shared" si="24"/>
        <v/>
      </c>
      <c r="U127" t="str">
        <f t="shared" si="25"/>
        <v/>
      </c>
      <c r="Y127">
        <v>5453</v>
      </c>
      <c r="Z127" t="s">
        <v>613</v>
      </c>
      <c r="AB127" s="75" t="str">
        <f t="shared" si="33"/>
        <v>54</v>
      </c>
      <c r="AC127" t="str">
        <f t="shared" si="34"/>
        <v>545</v>
      </c>
      <c r="AE127" t="s">
        <v>1292</v>
      </c>
      <c r="AF127" t="s">
        <v>1293</v>
      </c>
      <c r="AG127" t="s">
        <v>2112</v>
      </c>
      <c r="AH127" t="s">
        <v>2113</v>
      </c>
      <c r="AI127" t="s">
        <v>2136</v>
      </c>
      <c r="AJ127" t="s">
        <v>2147</v>
      </c>
    </row>
    <row r="128" spans="1:36">
      <c r="A128" s="10" t="str">
        <f>IF(C128="","",VLOOKUP('OPĆI DIO'!$C$1,'OPĆI DIO'!$P$4:$Y$137,10,FALSE))</f>
        <v/>
      </c>
      <c r="B128" s="10" t="str">
        <f>IF(C128="","",VLOOKUP('OPĆI DIO'!$C$1,'OPĆI DIO'!$P$4:$Y$137,9,FALSE))</f>
        <v/>
      </c>
      <c r="C128" s="15"/>
      <c r="D128" s="10" t="str">
        <f t="shared" si="26"/>
        <v/>
      </c>
      <c r="E128" s="15"/>
      <c r="F128" s="10" t="str">
        <f t="shared" si="27"/>
        <v/>
      </c>
      <c r="G128" s="46"/>
      <c r="H128" s="10" t="str">
        <f t="shared" si="20"/>
        <v/>
      </c>
      <c r="I128" s="10" t="str">
        <f t="shared" si="32"/>
        <v/>
      </c>
      <c r="J128" s="45"/>
      <c r="K128" s="45"/>
      <c r="L128" s="45"/>
      <c r="M128" s="45"/>
      <c r="N128" s="45"/>
      <c r="O128" s="134"/>
      <c r="P128" t="str">
        <f>IF(C128="","",'OPĆI DIO'!$C$1)</f>
        <v/>
      </c>
      <c r="Q128" t="str">
        <f t="shared" si="21"/>
        <v/>
      </c>
      <c r="R128" t="str">
        <f t="shared" si="22"/>
        <v/>
      </c>
      <c r="S128" t="str">
        <f t="shared" si="23"/>
        <v/>
      </c>
      <c r="T128" t="str">
        <f t="shared" si="24"/>
        <v/>
      </c>
      <c r="U128" t="str">
        <f t="shared" si="25"/>
        <v/>
      </c>
      <c r="Y128">
        <v>5472</v>
      </c>
      <c r="Z128" t="s">
        <v>614</v>
      </c>
      <c r="AB128" s="75" t="str">
        <f t="shared" si="33"/>
        <v>54</v>
      </c>
      <c r="AC128" t="str">
        <f t="shared" si="34"/>
        <v>547</v>
      </c>
      <c r="AE128" t="s">
        <v>1294</v>
      </c>
      <c r="AF128" t="s">
        <v>1295</v>
      </c>
      <c r="AG128" t="s">
        <v>2112</v>
      </c>
      <c r="AH128" t="s">
        <v>2113</v>
      </c>
      <c r="AI128" t="s">
        <v>2138</v>
      </c>
      <c r="AJ128" t="s">
        <v>2139</v>
      </c>
    </row>
    <row r="129" spans="1:36">
      <c r="A129" s="10" t="str">
        <f>IF(C129="","",VLOOKUP('OPĆI DIO'!$C$1,'OPĆI DIO'!$P$4:$Y$137,10,FALSE))</f>
        <v/>
      </c>
      <c r="B129" s="10" t="str">
        <f>IF(C129="","",VLOOKUP('OPĆI DIO'!$C$1,'OPĆI DIO'!$P$4:$Y$137,9,FALSE))</f>
        <v/>
      </c>
      <c r="C129" s="15"/>
      <c r="D129" s="10" t="str">
        <f t="shared" si="26"/>
        <v/>
      </c>
      <c r="E129" s="15"/>
      <c r="F129" s="10" t="str">
        <f t="shared" si="27"/>
        <v/>
      </c>
      <c r="G129" s="46"/>
      <c r="H129" s="10" t="str">
        <f t="shared" si="20"/>
        <v/>
      </c>
      <c r="I129" s="10" t="str">
        <f t="shared" si="32"/>
        <v/>
      </c>
      <c r="J129" s="45"/>
      <c r="K129" s="45"/>
      <c r="L129" s="45"/>
      <c r="M129" s="45"/>
      <c r="N129" s="45"/>
      <c r="O129" s="134"/>
      <c r="P129" t="str">
        <f>IF(C129="","",'OPĆI DIO'!$C$1)</f>
        <v/>
      </c>
      <c r="Q129" t="str">
        <f t="shared" si="21"/>
        <v/>
      </c>
      <c r="R129" t="str">
        <f t="shared" si="22"/>
        <v/>
      </c>
      <c r="S129" t="str">
        <f t="shared" si="23"/>
        <v/>
      </c>
      <c r="T129" t="str">
        <f t="shared" si="24"/>
        <v/>
      </c>
      <c r="U129" t="str">
        <f t="shared" si="25"/>
        <v/>
      </c>
      <c r="AE129" t="s">
        <v>1296</v>
      </c>
      <c r="AF129" t="s">
        <v>1297</v>
      </c>
      <c r="AG129" t="s">
        <v>2112</v>
      </c>
      <c r="AH129" t="s">
        <v>2113</v>
      </c>
      <c r="AI129" t="s">
        <v>2136</v>
      </c>
      <c r="AJ129" t="s">
        <v>2146</v>
      </c>
    </row>
    <row r="130" spans="1:36">
      <c r="A130" s="10" t="str">
        <f>IF(C130="","",VLOOKUP('OPĆI DIO'!$C$1,'OPĆI DIO'!$P$4:$Y$137,10,FALSE))</f>
        <v/>
      </c>
      <c r="B130" s="10" t="str">
        <f>IF(C130="","",VLOOKUP('OPĆI DIO'!$C$1,'OPĆI DIO'!$P$4:$Y$137,9,FALSE))</f>
        <v/>
      </c>
      <c r="C130" s="15"/>
      <c r="D130" s="10" t="str">
        <f t="shared" si="26"/>
        <v/>
      </c>
      <c r="E130" s="15"/>
      <c r="F130" s="10" t="str">
        <f t="shared" si="27"/>
        <v/>
      </c>
      <c r="G130" s="46"/>
      <c r="H130" s="10" t="str">
        <f t="shared" si="20"/>
        <v/>
      </c>
      <c r="I130" s="10" t="str">
        <f t="shared" si="32"/>
        <v/>
      </c>
      <c r="J130" s="45"/>
      <c r="K130" s="45"/>
      <c r="L130" s="45"/>
      <c r="M130" s="45"/>
      <c r="N130" s="45"/>
      <c r="O130" s="134"/>
      <c r="P130" t="str">
        <f>IF(C130="","",'OPĆI DIO'!$C$1)</f>
        <v/>
      </c>
      <c r="Q130" t="str">
        <f t="shared" si="21"/>
        <v/>
      </c>
      <c r="R130" t="str">
        <f t="shared" si="22"/>
        <v/>
      </c>
      <c r="S130" t="str">
        <f t="shared" si="23"/>
        <v/>
      </c>
      <c r="T130" t="str">
        <f t="shared" si="24"/>
        <v/>
      </c>
      <c r="U130" t="str">
        <f t="shared" si="25"/>
        <v/>
      </c>
      <c r="AE130" t="s">
        <v>1298</v>
      </c>
      <c r="AF130" t="s">
        <v>1299</v>
      </c>
      <c r="AG130" t="s">
        <v>2112</v>
      </c>
      <c r="AH130" t="s">
        <v>2113</v>
      </c>
      <c r="AI130" t="s">
        <v>2136</v>
      </c>
      <c r="AJ130" t="s">
        <v>2144</v>
      </c>
    </row>
    <row r="131" spans="1:36">
      <c r="A131" s="10" t="str">
        <f>IF(C131="","",VLOOKUP('OPĆI DIO'!$C$1,'OPĆI DIO'!$P$4:$Y$137,10,FALSE))</f>
        <v/>
      </c>
      <c r="B131" s="10" t="str">
        <f>IF(C131="","",VLOOKUP('OPĆI DIO'!$C$1,'OPĆI DIO'!$P$4:$Y$137,9,FALSE))</f>
        <v/>
      </c>
      <c r="C131" s="15"/>
      <c r="D131" s="10" t="str">
        <f t="shared" si="26"/>
        <v/>
      </c>
      <c r="E131" s="15"/>
      <c r="F131" s="10" t="str">
        <f t="shared" si="27"/>
        <v/>
      </c>
      <c r="G131" s="46"/>
      <c r="H131" s="10" t="str">
        <f t="shared" ref="H131:H194" si="35">IFERROR(VLOOKUP(G131,$AE$6:$AF$352,2,FALSE),"")</f>
        <v/>
      </c>
      <c r="I131" s="10" t="str">
        <f t="shared" si="32"/>
        <v/>
      </c>
      <c r="J131" s="45"/>
      <c r="K131" s="45"/>
      <c r="L131" s="45"/>
      <c r="M131" s="45"/>
      <c r="N131" s="45"/>
      <c r="O131" s="134"/>
      <c r="P131" t="str">
        <f>IF(C131="","",'OPĆI DIO'!$C$1)</f>
        <v/>
      </c>
      <c r="Q131" t="str">
        <f t="shared" ref="Q131:Q194" si="36">LEFT(E131,3)</f>
        <v/>
      </c>
      <c r="R131" t="str">
        <f t="shared" ref="R131:R194" si="37">LEFT(E131,2)</f>
        <v/>
      </c>
      <c r="S131" t="str">
        <f t="shared" ref="S131:S194" si="38">LEFT(C131,3)</f>
        <v/>
      </c>
      <c r="T131" t="str">
        <f t="shared" ref="T131:T194" si="39">IF(U131="5",0,MID(I131,2,2))</f>
        <v/>
      </c>
      <c r="U131" t="str">
        <f t="shared" ref="U131:U194" si="40">LEFT(E131,1)</f>
        <v/>
      </c>
      <c r="AE131" t="s">
        <v>1300</v>
      </c>
      <c r="AF131" t="s">
        <v>2813</v>
      </c>
      <c r="AG131" t="s">
        <v>2112</v>
      </c>
      <c r="AH131" t="s">
        <v>2113</v>
      </c>
      <c r="AI131" t="s">
        <v>2138</v>
      </c>
      <c r="AJ131" t="s">
        <v>2139</v>
      </c>
    </row>
    <row r="132" spans="1:36">
      <c r="A132" s="10" t="str">
        <f>IF(C132="","",VLOOKUP('OPĆI DIO'!$C$1,'OPĆI DIO'!$P$4:$Y$137,10,FALSE))</f>
        <v/>
      </c>
      <c r="B132" s="10" t="str">
        <f>IF(C132="","",VLOOKUP('OPĆI DIO'!$C$1,'OPĆI DIO'!$P$4:$Y$137,9,FALSE))</f>
        <v/>
      </c>
      <c r="C132" s="15"/>
      <c r="D132" s="10" t="str">
        <f t="shared" ref="D132:D195" si="41">IFERROR(VLOOKUP(C132,$V$6:$W$22,2,FALSE),"")</f>
        <v/>
      </c>
      <c r="E132" s="15"/>
      <c r="F132" s="10" t="str">
        <f t="shared" si="27"/>
        <v/>
      </c>
      <c r="G132" s="46"/>
      <c r="H132" s="10" t="str">
        <f t="shared" si="35"/>
        <v/>
      </c>
      <c r="I132" s="10" t="str">
        <f t="shared" si="32"/>
        <v/>
      </c>
      <c r="J132" s="45"/>
      <c r="K132" s="45"/>
      <c r="L132" s="45"/>
      <c r="M132" s="45"/>
      <c r="N132" s="45"/>
      <c r="O132" s="134"/>
      <c r="P132" t="str">
        <f>IF(C132="","",'OPĆI DIO'!$C$1)</f>
        <v/>
      </c>
      <c r="Q132" t="str">
        <f t="shared" si="36"/>
        <v/>
      </c>
      <c r="R132" t="str">
        <f t="shared" si="37"/>
        <v/>
      </c>
      <c r="S132" t="str">
        <f t="shared" si="38"/>
        <v/>
      </c>
      <c r="T132" t="str">
        <f t="shared" si="39"/>
        <v/>
      </c>
      <c r="U132" t="str">
        <f t="shared" si="40"/>
        <v/>
      </c>
      <c r="AE132" t="s">
        <v>1305</v>
      </c>
      <c r="AF132" t="s">
        <v>1306</v>
      </c>
      <c r="AG132" t="s">
        <v>2112</v>
      </c>
      <c r="AH132" t="s">
        <v>2113</v>
      </c>
      <c r="AI132" t="s">
        <v>2136</v>
      </c>
      <c r="AJ132" t="s">
        <v>2147</v>
      </c>
    </row>
    <row r="133" spans="1:36">
      <c r="A133" s="10" t="str">
        <f>IF(C133="","",VLOOKUP('OPĆI DIO'!$C$1,'OPĆI DIO'!$P$4:$Y$137,10,FALSE))</f>
        <v/>
      </c>
      <c r="B133" s="10" t="str">
        <f>IF(C133="","",VLOOKUP('OPĆI DIO'!$C$1,'OPĆI DIO'!$P$4:$Y$137,9,FALSE))</f>
        <v/>
      </c>
      <c r="C133" s="15"/>
      <c r="D133" s="10" t="str">
        <f t="shared" si="41"/>
        <v/>
      </c>
      <c r="E133" s="15"/>
      <c r="F133" s="10" t="str">
        <f t="shared" ref="F133:F196" si="42">IFERROR(VLOOKUP(E133,$Y$5:$AA$128,2,FALSE),"")</f>
        <v/>
      </c>
      <c r="G133" s="46"/>
      <c r="H133" s="10" t="str">
        <f t="shared" si="35"/>
        <v/>
      </c>
      <c r="I133" s="10" t="str">
        <f t="shared" si="32"/>
        <v/>
      </c>
      <c r="J133" s="45"/>
      <c r="K133" s="45"/>
      <c r="L133" s="45"/>
      <c r="M133" s="45"/>
      <c r="N133" s="45"/>
      <c r="O133" s="134"/>
      <c r="P133" t="str">
        <f>IF(C133="","",'OPĆI DIO'!$C$1)</f>
        <v/>
      </c>
      <c r="Q133" t="str">
        <f t="shared" si="36"/>
        <v/>
      </c>
      <c r="R133" t="str">
        <f t="shared" si="37"/>
        <v/>
      </c>
      <c r="S133" t="str">
        <f t="shared" si="38"/>
        <v/>
      </c>
      <c r="T133" t="str">
        <f t="shared" si="39"/>
        <v/>
      </c>
      <c r="U133" t="str">
        <f t="shared" si="40"/>
        <v/>
      </c>
      <c r="AE133" t="s">
        <v>1071</v>
      </c>
      <c r="AF133" t="s">
        <v>1072</v>
      </c>
      <c r="AG133" t="s">
        <v>2112</v>
      </c>
      <c r="AH133" t="s">
        <v>2113</v>
      </c>
      <c r="AI133" t="s">
        <v>2136</v>
      </c>
      <c r="AJ133" t="s">
        <v>2147</v>
      </c>
    </row>
    <row r="134" spans="1:36">
      <c r="A134" s="10" t="str">
        <f>IF(C134="","",VLOOKUP('OPĆI DIO'!$C$1,'OPĆI DIO'!$P$4:$Y$137,10,FALSE))</f>
        <v/>
      </c>
      <c r="B134" s="10" t="str">
        <f>IF(C134="","",VLOOKUP('OPĆI DIO'!$C$1,'OPĆI DIO'!$P$4:$Y$137,9,FALSE))</f>
        <v/>
      </c>
      <c r="C134" s="15"/>
      <c r="D134" s="10" t="str">
        <f t="shared" si="41"/>
        <v/>
      </c>
      <c r="E134" s="15"/>
      <c r="F134" s="10" t="str">
        <f t="shared" si="42"/>
        <v/>
      </c>
      <c r="G134" s="46"/>
      <c r="H134" s="10" t="str">
        <f t="shared" si="35"/>
        <v/>
      </c>
      <c r="I134" s="10" t="str">
        <f t="shared" si="32"/>
        <v/>
      </c>
      <c r="J134" s="45"/>
      <c r="K134" s="45"/>
      <c r="L134" s="45"/>
      <c r="M134" s="45"/>
      <c r="N134" s="45"/>
      <c r="O134" s="134"/>
      <c r="P134" t="str">
        <f>IF(C134="","",'OPĆI DIO'!$C$1)</f>
        <v/>
      </c>
      <c r="Q134" t="str">
        <f t="shared" si="36"/>
        <v/>
      </c>
      <c r="R134" t="str">
        <f t="shared" si="37"/>
        <v/>
      </c>
      <c r="S134" t="str">
        <f t="shared" si="38"/>
        <v/>
      </c>
      <c r="T134" t="str">
        <f t="shared" si="39"/>
        <v/>
      </c>
      <c r="U134" t="str">
        <f t="shared" si="40"/>
        <v/>
      </c>
      <c r="AE134" t="s">
        <v>1073</v>
      </c>
      <c r="AF134" t="s">
        <v>1074</v>
      </c>
      <c r="AG134" t="s">
        <v>2112</v>
      </c>
      <c r="AH134" t="s">
        <v>2113</v>
      </c>
      <c r="AI134" t="s">
        <v>2136</v>
      </c>
      <c r="AJ134" t="s">
        <v>2146</v>
      </c>
    </row>
    <row r="135" spans="1:36">
      <c r="A135" s="10" t="str">
        <f>IF(C135="","",VLOOKUP('OPĆI DIO'!$C$1,'OPĆI DIO'!$P$4:$Y$137,10,FALSE))</f>
        <v/>
      </c>
      <c r="B135" s="10" t="str">
        <f>IF(C135="","",VLOOKUP('OPĆI DIO'!$C$1,'OPĆI DIO'!$P$4:$Y$137,9,FALSE))</f>
        <v/>
      </c>
      <c r="C135" s="15"/>
      <c r="D135" s="10" t="str">
        <f t="shared" si="41"/>
        <v/>
      </c>
      <c r="E135" s="15"/>
      <c r="F135" s="10" t="str">
        <f t="shared" si="42"/>
        <v/>
      </c>
      <c r="G135" s="46"/>
      <c r="H135" s="10" t="str">
        <f t="shared" si="35"/>
        <v/>
      </c>
      <c r="I135" s="10" t="str">
        <f t="shared" si="32"/>
        <v/>
      </c>
      <c r="J135" s="45"/>
      <c r="K135" s="45"/>
      <c r="L135" s="45"/>
      <c r="M135" s="45"/>
      <c r="N135" s="45"/>
      <c r="O135" s="134"/>
      <c r="P135" t="str">
        <f>IF(C135="","",'OPĆI DIO'!$C$1)</f>
        <v/>
      </c>
      <c r="Q135" t="str">
        <f t="shared" si="36"/>
        <v/>
      </c>
      <c r="R135" t="str">
        <f t="shared" si="37"/>
        <v/>
      </c>
      <c r="S135" t="str">
        <f t="shared" si="38"/>
        <v/>
      </c>
      <c r="T135" t="str">
        <f t="shared" si="39"/>
        <v/>
      </c>
      <c r="U135" t="str">
        <f t="shared" si="40"/>
        <v/>
      </c>
      <c r="AE135" t="s">
        <v>1346</v>
      </c>
      <c r="AF135" t="s">
        <v>1347</v>
      </c>
      <c r="AG135" t="s">
        <v>2112</v>
      </c>
      <c r="AH135" t="s">
        <v>2113</v>
      </c>
      <c r="AI135" t="s">
        <v>2136</v>
      </c>
      <c r="AJ135" t="s">
        <v>2146</v>
      </c>
    </row>
    <row r="136" spans="1:36">
      <c r="A136" s="10" t="str">
        <f>IF(C136="","",VLOOKUP('OPĆI DIO'!$C$1,'OPĆI DIO'!$P$4:$Y$137,10,FALSE))</f>
        <v/>
      </c>
      <c r="B136" s="10" t="str">
        <f>IF(C136="","",VLOOKUP('OPĆI DIO'!$C$1,'OPĆI DIO'!$P$4:$Y$137,9,FALSE))</f>
        <v/>
      </c>
      <c r="C136" s="15"/>
      <c r="D136" s="10" t="str">
        <f t="shared" si="41"/>
        <v/>
      </c>
      <c r="E136" s="15"/>
      <c r="F136" s="10" t="str">
        <f t="shared" si="42"/>
        <v/>
      </c>
      <c r="G136" s="46"/>
      <c r="H136" s="10" t="str">
        <f t="shared" si="35"/>
        <v/>
      </c>
      <c r="I136" s="10" t="str">
        <f t="shared" si="32"/>
        <v/>
      </c>
      <c r="J136" s="45"/>
      <c r="K136" s="45"/>
      <c r="L136" s="45"/>
      <c r="M136" s="45"/>
      <c r="N136" s="45"/>
      <c r="O136" s="134"/>
      <c r="P136" t="str">
        <f>IF(C136="","",'OPĆI DIO'!$C$1)</f>
        <v/>
      </c>
      <c r="Q136" t="str">
        <f t="shared" si="36"/>
        <v/>
      </c>
      <c r="R136" t="str">
        <f t="shared" si="37"/>
        <v/>
      </c>
      <c r="S136" t="str">
        <f t="shared" si="38"/>
        <v/>
      </c>
      <c r="T136" t="str">
        <f t="shared" si="39"/>
        <v/>
      </c>
      <c r="U136" t="str">
        <f t="shared" si="40"/>
        <v/>
      </c>
      <c r="AE136" t="s">
        <v>1077</v>
      </c>
      <c r="AF136" t="s">
        <v>1078</v>
      </c>
      <c r="AG136" t="s">
        <v>2112</v>
      </c>
      <c r="AH136" t="s">
        <v>2113</v>
      </c>
      <c r="AI136" t="s">
        <v>2136</v>
      </c>
      <c r="AJ136" t="s">
        <v>2143</v>
      </c>
    </row>
    <row r="137" spans="1:36">
      <c r="A137" s="10" t="str">
        <f>IF(C137="","",VLOOKUP('OPĆI DIO'!$C$1,'OPĆI DIO'!$P$4:$Y$137,10,FALSE))</f>
        <v/>
      </c>
      <c r="B137" s="10" t="str">
        <f>IF(C137="","",VLOOKUP('OPĆI DIO'!$C$1,'OPĆI DIO'!$P$4:$Y$137,9,FALSE))</f>
        <v/>
      </c>
      <c r="C137" s="15"/>
      <c r="D137" s="10" t="str">
        <f t="shared" si="41"/>
        <v/>
      </c>
      <c r="E137" s="15"/>
      <c r="F137" s="10" t="str">
        <f t="shared" si="42"/>
        <v/>
      </c>
      <c r="G137" s="46"/>
      <c r="H137" s="10" t="str">
        <f t="shared" si="35"/>
        <v/>
      </c>
      <c r="I137" s="10" t="str">
        <f t="shared" si="32"/>
        <v/>
      </c>
      <c r="J137" s="45"/>
      <c r="K137" s="45"/>
      <c r="L137" s="45"/>
      <c r="M137" s="45"/>
      <c r="N137" s="45"/>
      <c r="O137" s="134"/>
      <c r="P137" t="str">
        <f>IF(C137="","",'OPĆI DIO'!$C$1)</f>
        <v/>
      </c>
      <c r="Q137" t="str">
        <f t="shared" si="36"/>
        <v/>
      </c>
      <c r="R137" t="str">
        <f t="shared" si="37"/>
        <v/>
      </c>
      <c r="S137" t="str">
        <f t="shared" si="38"/>
        <v/>
      </c>
      <c r="T137" t="str">
        <f t="shared" si="39"/>
        <v/>
      </c>
      <c r="U137" t="str">
        <f t="shared" si="40"/>
        <v/>
      </c>
      <c r="AE137" t="s">
        <v>734</v>
      </c>
      <c r="AF137" t="s">
        <v>735</v>
      </c>
      <c r="AG137" t="s">
        <v>2112</v>
      </c>
      <c r="AH137" t="s">
        <v>2113</v>
      </c>
      <c r="AI137" t="s">
        <v>2138</v>
      </c>
      <c r="AJ137" t="s">
        <v>2139</v>
      </c>
    </row>
    <row r="138" spans="1:36">
      <c r="A138" s="10" t="str">
        <f>IF(C138="","",VLOOKUP('OPĆI DIO'!$C$1,'OPĆI DIO'!$P$4:$Y$137,10,FALSE))</f>
        <v/>
      </c>
      <c r="B138" s="10" t="str">
        <f>IF(C138="","",VLOOKUP('OPĆI DIO'!$C$1,'OPĆI DIO'!$P$4:$Y$137,9,FALSE))</f>
        <v/>
      </c>
      <c r="C138" s="15"/>
      <c r="D138" s="10" t="str">
        <f t="shared" si="41"/>
        <v/>
      </c>
      <c r="E138" s="15"/>
      <c r="F138" s="10" t="str">
        <f t="shared" si="42"/>
        <v/>
      </c>
      <c r="G138" s="46"/>
      <c r="H138" s="10" t="str">
        <f t="shared" si="35"/>
        <v/>
      </c>
      <c r="I138" s="10" t="str">
        <f t="shared" si="32"/>
        <v/>
      </c>
      <c r="J138" s="45"/>
      <c r="K138" s="45"/>
      <c r="L138" s="45"/>
      <c r="M138" s="45"/>
      <c r="N138" s="45"/>
      <c r="O138" s="134"/>
      <c r="P138" t="str">
        <f>IF(C138="","",'OPĆI DIO'!$C$1)</f>
        <v/>
      </c>
      <c r="Q138" t="str">
        <f t="shared" si="36"/>
        <v/>
      </c>
      <c r="R138" t="str">
        <f t="shared" si="37"/>
        <v/>
      </c>
      <c r="S138" t="str">
        <f t="shared" si="38"/>
        <v/>
      </c>
      <c r="T138" t="str">
        <f t="shared" si="39"/>
        <v/>
      </c>
      <c r="U138" t="str">
        <f t="shared" si="40"/>
        <v/>
      </c>
      <c r="AE138" t="s">
        <v>1124</v>
      </c>
      <c r="AF138" t="s">
        <v>1125</v>
      </c>
      <c r="AG138" t="s">
        <v>2112</v>
      </c>
      <c r="AH138" t="s">
        <v>2113</v>
      </c>
      <c r="AI138" t="s">
        <v>2136</v>
      </c>
      <c r="AJ138" t="s">
        <v>2143</v>
      </c>
    </row>
    <row r="139" spans="1:36">
      <c r="A139" s="10" t="str">
        <f>IF(C139="","",VLOOKUP('OPĆI DIO'!$C$1,'OPĆI DIO'!$P$4:$Y$137,10,FALSE))</f>
        <v/>
      </c>
      <c r="B139" s="10" t="str">
        <f>IF(C139="","",VLOOKUP('OPĆI DIO'!$C$1,'OPĆI DIO'!$P$4:$Y$137,9,FALSE))</f>
        <v/>
      </c>
      <c r="C139" s="15"/>
      <c r="D139" s="10" t="str">
        <f t="shared" si="41"/>
        <v/>
      </c>
      <c r="E139" s="15"/>
      <c r="F139" s="10" t="str">
        <f t="shared" si="42"/>
        <v/>
      </c>
      <c r="G139" s="46"/>
      <c r="H139" s="10" t="str">
        <f t="shared" si="35"/>
        <v/>
      </c>
      <c r="I139" s="10" t="str">
        <f t="shared" si="32"/>
        <v/>
      </c>
      <c r="J139" s="45"/>
      <c r="K139" s="45"/>
      <c r="L139" s="45"/>
      <c r="M139" s="45"/>
      <c r="N139" s="45"/>
      <c r="O139" s="134"/>
      <c r="P139" t="str">
        <f>IF(C139="","",'OPĆI DIO'!$C$1)</f>
        <v/>
      </c>
      <c r="Q139" t="str">
        <f t="shared" si="36"/>
        <v/>
      </c>
      <c r="R139" t="str">
        <f t="shared" si="37"/>
        <v/>
      </c>
      <c r="S139" t="str">
        <f t="shared" si="38"/>
        <v/>
      </c>
      <c r="T139" t="str">
        <f t="shared" si="39"/>
        <v/>
      </c>
      <c r="U139" t="str">
        <f t="shared" si="40"/>
        <v/>
      </c>
      <c r="AE139" t="s">
        <v>2031</v>
      </c>
      <c r="AF139" t="s">
        <v>2032</v>
      </c>
      <c r="AG139" t="s">
        <v>2112</v>
      </c>
      <c r="AH139" t="s">
        <v>2113</v>
      </c>
      <c r="AI139" t="s">
        <v>2136</v>
      </c>
      <c r="AJ139" t="s">
        <v>2148</v>
      </c>
    </row>
    <row r="140" spans="1:36">
      <c r="A140" s="10" t="str">
        <f>IF(C140="","",VLOOKUP('OPĆI DIO'!$C$1,'OPĆI DIO'!$P$4:$Y$137,10,FALSE))</f>
        <v/>
      </c>
      <c r="B140" s="10" t="str">
        <f>IF(C140="","",VLOOKUP('OPĆI DIO'!$C$1,'OPĆI DIO'!$P$4:$Y$137,9,FALSE))</f>
        <v/>
      </c>
      <c r="C140" s="15"/>
      <c r="D140" s="10" t="str">
        <f t="shared" si="41"/>
        <v/>
      </c>
      <c r="E140" s="15"/>
      <c r="F140" s="10" t="str">
        <f t="shared" si="42"/>
        <v/>
      </c>
      <c r="G140" s="46"/>
      <c r="H140" s="10" t="str">
        <f t="shared" si="35"/>
        <v/>
      </c>
      <c r="I140" s="10" t="str">
        <f t="shared" si="32"/>
        <v/>
      </c>
      <c r="J140" s="45"/>
      <c r="K140" s="45"/>
      <c r="L140" s="45"/>
      <c r="M140" s="45"/>
      <c r="N140" s="45"/>
      <c r="O140" s="134"/>
      <c r="P140" t="str">
        <f>IF(C140="","",'OPĆI DIO'!$C$1)</f>
        <v/>
      </c>
      <c r="Q140" t="str">
        <f t="shared" si="36"/>
        <v/>
      </c>
      <c r="R140" t="str">
        <f t="shared" si="37"/>
        <v/>
      </c>
      <c r="S140" t="str">
        <f t="shared" si="38"/>
        <v/>
      </c>
      <c r="T140" t="str">
        <f t="shared" si="39"/>
        <v/>
      </c>
      <c r="U140" t="str">
        <f t="shared" si="40"/>
        <v/>
      </c>
      <c r="AE140" t="s">
        <v>736</v>
      </c>
      <c r="AF140" t="s">
        <v>1085</v>
      </c>
      <c r="AG140" t="s">
        <v>2112</v>
      </c>
      <c r="AH140" t="s">
        <v>2113</v>
      </c>
      <c r="AI140" t="s">
        <v>2136</v>
      </c>
      <c r="AJ140" t="s">
        <v>2143</v>
      </c>
    </row>
    <row r="141" spans="1:36">
      <c r="A141" s="10" t="str">
        <f>IF(C141="","",VLOOKUP('OPĆI DIO'!$C$1,'OPĆI DIO'!$P$4:$Y$137,10,FALSE))</f>
        <v/>
      </c>
      <c r="B141" s="10" t="str">
        <f>IF(C141="","",VLOOKUP('OPĆI DIO'!$C$1,'OPĆI DIO'!$P$4:$Y$137,9,FALSE))</f>
        <v/>
      </c>
      <c r="C141" s="15"/>
      <c r="D141" s="10" t="str">
        <f t="shared" si="41"/>
        <v/>
      </c>
      <c r="E141" s="15"/>
      <c r="F141" s="10" t="str">
        <f t="shared" si="42"/>
        <v/>
      </c>
      <c r="G141" s="46"/>
      <c r="H141" s="10" t="str">
        <f t="shared" si="35"/>
        <v/>
      </c>
      <c r="I141" s="10" t="str">
        <f t="shared" si="32"/>
        <v/>
      </c>
      <c r="J141" s="45"/>
      <c r="K141" s="45"/>
      <c r="L141" s="45"/>
      <c r="M141" s="45"/>
      <c r="N141" s="45"/>
      <c r="O141" s="134"/>
      <c r="P141" t="str">
        <f>IF(C141="","",'OPĆI DIO'!$C$1)</f>
        <v/>
      </c>
      <c r="Q141" t="str">
        <f t="shared" si="36"/>
        <v/>
      </c>
      <c r="R141" t="str">
        <f t="shared" si="37"/>
        <v/>
      </c>
      <c r="S141" t="str">
        <f t="shared" si="38"/>
        <v/>
      </c>
      <c r="T141" t="str">
        <f t="shared" si="39"/>
        <v/>
      </c>
      <c r="U141" t="str">
        <f t="shared" si="40"/>
        <v/>
      </c>
      <c r="AE141" t="s">
        <v>2035</v>
      </c>
      <c r="AF141" t="s">
        <v>2036</v>
      </c>
      <c r="AG141" t="s">
        <v>2112</v>
      </c>
      <c r="AH141" t="s">
        <v>2113</v>
      </c>
      <c r="AI141" t="s">
        <v>2136</v>
      </c>
      <c r="AJ141" t="s">
        <v>2147</v>
      </c>
    </row>
    <row r="142" spans="1:36">
      <c r="A142" s="10" t="str">
        <f>IF(C142="","",VLOOKUP('OPĆI DIO'!$C$1,'OPĆI DIO'!$P$4:$Y$137,10,FALSE))</f>
        <v/>
      </c>
      <c r="B142" s="10" t="str">
        <f>IF(C142="","",VLOOKUP('OPĆI DIO'!$C$1,'OPĆI DIO'!$P$4:$Y$137,9,FALSE))</f>
        <v/>
      </c>
      <c r="C142" s="15"/>
      <c r="D142" s="10" t="str">
        <f t="shared" si="41"/>
        <v/>
      </c>
      <c r="E142" s="15"/>
      <c r="F142" s="10" t="str">
        <f t="shared" si="42"/>
        <v/>
      </c>
      <c r="G142" s="46"/>
      <c r="H142" s="10" t="str">
        <f t="shared" si="35"/>
        <v/>
      </c>
      <c r="I142" s="10" t="str">
        <f t="shared" si="32"/>
        <v/>
      </c>
      <c r="J142" s="45"/>
      <c r="K142" s="45"/>
      <c r="L142" s="45"/>
      <c r="M142" s="45"/>
      <c r="N142" s="45"/>
      <c r="O142" s="134"/>
      <c r="P142" t="str">
        <f>IF(C142="","",'OPĆI DIO'!$C$1)</f>
        <v/>
      </c>
      <c r="Q142" t="str">
        <f t="shared" si="36"/>
        <v/>
      </c>
      <c r="R142" t="str">
        <f t="shared" si="37"/>
        <v/>
      </c>
      <c r="S142" t="str">
        <f t="shared" si="38"/>
        <v/>
      </c>
      <c r="T142" t="str">
        <f t="shared" si="39"/>
        <v/>
      </c>
      <c r="U142" t="str">
        <f t="shared" si="40"/>
        <v/>
      </c>
      <c r="AE142" t="s">
        <v>2814</v>
      </c>
      <c r="AF142" t="s">
        <v>2815</v>
      </c>
      <c r="AG142" t="s">
        <v>2112</v>
      </c>
      <c r="AH142" t="s">
        <v>2113</v>
      </c>
      <c r="AI142" t="s">
        <v>2136</v>
      </c>
      <c r="AJ142" t="s">
        <v>2146</v>
      </c>
    </row>
    <row r="143" spans="1:36">
      <c r="A143" s="10" t="str">
        <f>IF(C143="","",VLOOKUP('OPĆI DIO'!$C$1,'OPĆI DIO'!$P$4:$Y$137,10,FALSE))</f>
        <v/>
      </c>
      <c r="B143" s="10" t="str">
        <f>IF(C143="","",VLOOKUP('OPĆI DIO'!$C$1,'OPĆI DIO'!$P$4:$Y$137,9,FALSE))</f>
        <v/>
      </c>
      <c r="C143" s="15"/>
      <c r="D143" s="10" t="str">
        <f t="shared" si="41"/>
        <v/>
      </c>
      <c r="E143" s="15"/>
      <c r="F143" s="10" t="str">
        <f t="shared" si="42"/>
        <v/>
      </c>
      <c r="G143" s="46"/>
      <c r="H143" s="10" t="str">
        <f t="shared" si="35"/>
        <v/>
      </c>
      <c r="I143" s="10" t="str">
        <f t="shared" si="32"/>
        <v/>
      </c>
      <c r="J143" s="45"/>
      <c r="K143" s="45"/>
      <c r="L143" s="45"/>
      <c r="M143" s="45"/>
      <c r="N143" s="45"/>
      <c r="O143" s="134"/>
      <c r="P143" t="str">
        <f>IF(C143="","",'OPĆI DIO'!$C$1)</f>
        <v/>
      </c>
      <c r="Q143" t="str">
        <f t="shared" si="36"/>
        <v/>
      </c>
      <c r="R143" t="str">
        <f t="shared" si="37"/>
        <v/>
      </c>
      <c r="S143" t="str">
        <f t="shared" si="38"/>
        <v/>
      </c>
      <c r="T143" t="str">
        <f t="shared" si="39"/>
        <v/>
      </c>
      <c r="U143" t="str">
        <f t="shared" si="40"/>
        <v/>
      </c>
      <c r="AE143" t="s">
        <v>1393</v>
      </c>
      <c r="AF143" t="s">
        <v>1394</v>
      </c>
      <c r="AG143" t="s">
        <v>2112</v>
      </c>
      <c r="AH143" t="s">
        <v>2113</v>
      </c>
      <c r="AI143" t="s">
        <v>2136</v>
      </c>
      <c r="AJ143" t="s">
        <v>2143</v>
      </c>
    </row>
    <row r="144" spans="1:36">
      <c r="A144" s="10" t="str">
        <f>IF(C144="","",VLOOKUP('OPĆI DIO'!$C$1,'OPĆI DIO'!$P$4:$Y$137,10,FALSE))</f>
        <v/>
      </c>
      <c r="B144" s="10" t="str">
        <f>IF(C144="","",VLOOKUP('OPĆI DIO'!$C$1,'OPĆI DIO'!$P$4:$Y$137,9,FALSE))</f>
        <v/>
      </c>
      <c r="C144" s="15"/>
      <c r="D144" s="10" t="str">
        <f t="shared" si="41"/>
        <v/>
      </c>
      <c r="E144" s="15"/>
      <c r="F144" s="10" t="str">
        <f t="shared" si="42"/>
        <v/>
      </c>
      <c r="G144" s="46"/>
      <c r="H144" s="10" t="str">
        <f t="shared" si="35"/>
        <v/>
      </c>
      <c r="I144" s="10" t="str">
        <f t="shared" si="32"/>
        <v/>
      </c>
      <c r="J144" s="45"/>
      <c r="K144" s="45"/>
      <c r="L144" s="45"/>
      <c r="M144" s="45"/>
      <c r="N144" s="45"/>
      <c r="O144" s="134"/>
      <c r="P144" t="str">
        <f>IF(C144="","",'OPĆI DIO'!$C$1)</f>
        <v/>
      </c>
      <c r="Q144" t="str">
        <f t="shared" si="36"/>
        <v/>
      </c>
      <c r="R144" t="str">
        <f t="shared" si="37"/>
        <v/>
      </c>
      <c r="S144" t="str">
        <f t="shared" si="38"/>
        <v/>
      </c>
      <c r="T144" t="str">
        <f t="shared" si="39"/>
        <v/>
      </c>
      <c r="U144" t="str">
        <f t="shared" si="40"/>
        <v/>
      </c>
      <c r="AE144" t="s">
        <v>2182</v>
      </c>
      <c r="AF144" t="s">
        <v>2816</v>
      </c>
      <c r="AG144" t="s">
        <v>2112</v>
      </c>
      <c r="AH144" t="s">
        <v>2113</v>
      </c>
      <c r="AI144" t="s">
        <v>2138</v>
      </c>
      <c r="AJ144" t="s">
        <v>2139</v>
      </c>
    </row>
    <row r="145" spans="1:36">
      <c r="A145" s="10" t="str">
        <f>IF(C145="","",VLOOKUP('OPĆI DIO'!$C$1,'OPĆI DIO'!$P$4:$Y$137,10,FALSE))</f>
        <v/>
      </c>
      <c r="B145" s="10" t="str">
        <f>IF(C145="","",VLOOKUP('OPĆI DIO'!$C$1,'OPĆI DIO'!$P$4:$Y$137,9,FALSE))</f>
        <v/>
      </c>
      <c r="C145" s="15"/>
      <c r="D145" s="10" t="str">
        <f t="shared" si="41"/>
        <v/>
      </c>
      <c r="E145" s="15"/>
      <c r="F145" s="10" t="str">
        <f t="shared" si="42"/>
        <v/>
      </c>
      <c r="G145" s="46"/>
      <c r="H145" s="10" t="str">
        <f t="shared" si="35"/>
        <v/>
      </c>
      <c r="I145" s="10" t="str">
        <f t="shared" si="32"/>
        <v/>
      </c>
      <c r="J145" s="45"/>
      <c r="K145" s="45"/>
      <c r="L145" s="45"/>
      <c r="M145" s="45"/>
      <c r="N145" s="45"/>
      <c r="O145" s="134"/>
      <c r="P145" t="str">
        <f>IF(C145="","",'OPĆI DIO'!$C$1)</f>
        <v/>
      </c>
      <c r="Q145" t="str">
        <f t="shared" si="36"/>
        <v/>
      </c>
      <c r="R145" t="str">
        <f t="shared" si="37"/>
        <v/>
      </c>
      <c r="S145" t="str">
        <f t="shared" si="38"/>
        <v/>
      </c>
      <c r="T145" t="str">
        <f t="shared" si="39"/>
        <v/>
      </c>
      <c r="U145" t="str">
        <f t="shared" si="40"/>
        <v/>
      </c>
      <c r="AE145" t="s">
        <v>2041</v>
      </c>
      <c r="AF145" t="s">
        <v>2042</v>
      </c>
      <c r="AG145" t="s">
        <v>2112</v>
      </c>
      <c r="AH145" t="s">
        <v>2113</v>
      </c>
      <c r="AI145" t="s">
        <v>2136</v>
      </c>
      <c r="AJ145" t="s">
        <v>2146</v>
      </c>
    </row>
    <row r="146" spans="1:36">
      <c r="A146" s="10" t="str">
        <f>IF(C146="","",VLOOKUP('OPĆI DIO'!$C$1,'OPĆI DIO'!$P$4:$Y$137,10,FALSE))</f>
        <v/>
      </c>
      <c r="B146" s="10" t="str">
        <f>IF(C146="","",VLOOKUP('OPĆI DIO'!$C$1,'OPĆI DIO'!$P$4:$Y$137,9,FALSE))</f>
        <v/>
      </c>
      <c r="C146" s="15"/>
      <c r="D146" s="10" t="str">
        <f t="shared" si="41"/>
        <v/>
      </c>
      <c r="E146" s="15"/>
      <c r="F146" s="10" t="str">
        <f t="shared" si="42"/>
        <v/>
      </c>
      <c r="G146" s="46"/>
      <c r="H146" s="10" t="str">
        <f t="shared" si="35"/>
        <v/>
      </c>
      <c r="I146" s="10" t="str">
        <f t="shared" si="32"/>
        <v/>
      </c>
      <c r="J146" s="45"/>
      <c r="K146" s="45"/>
      <c r="L146" s="45"/>
      <c r="M146" s="45"/>
      <c r="N146" s="45"/>
      <c r="O146" s="134"/>
      <c r="P146" t="str">
        <f>IF(C146="","",'OPĆI DIO'!$C$1)</f>
        <v/>
      </c>
      <c r="Q146" t="str">
        <f t="shared" si="36"/>
        <v/>
      </c>
      <c r="R146" t="str">
        <f t="shared" si="37"/>
        <v/>
      </c>
      <c r="S146" t="str">
        <f t="shared" si="38"/>
        <v/>
      </c>
      <c r="T146" t="str">
        <f t="shared" si="39"/>
        <v/>
      </c>
      <c r="U146" t="str">
        <f t="shared" si="40"/>
        <v/>
      </c>
      <c r="AE146" t="s">
        <v>2817</v>
      </c>
      <c r="AF146" t="s">
        <v>2818</v>
      </c>
      <c r="AG146" t="s">
        <v>2112</v>
      </c>
      <c r="AH146" t="s">
        <v>2113</v>
      </c>
      <c r="AI146" t="s">
        <v>2136</v>
      </c>
      <c r="AJ146" t="s">
        <v>2148</v>
      </c>
    </row>
    <row r="147" spans="1:36">
      <c r="A147" s="10" t="str">
        <f>IF(C147="","",VLOOKUP('OPĆI DIO'!$C$1,'OPĆI DIO'!$P$4:$Y$137,10,FALSE))</f>
        <v/>
      </c>
      <c r="B147" s="10" t="str">
        <f>IF(C147="","",VLOOKUP('OPĆI DIO'!$C$1,'OPĆI DIO'!$P$4:$Y$137,9,FALSE))</f>
        <v/>
      </c>
      <c r="C147" s="15"/>
      <c r="D147" s="10" t="str">
        <f t="shared" si="41"/>
        <v/>
      </c>
      <c r="E147" s="15"/>
      <c r="F147" s="10" t="str">
        <f t="shared" si="42"/>
        <v/>
      </c>
      <c r="G147" s="46"/>
      <c r="H147" s="10" t="str">
        <f t="shared" si="35"/>
        <v/>
      </c>
      <c r="I147" s="10" t="str">
        <f t="shared" si="32"/>
        <v/>
      </c>
      <c r="J147" s="45"/>
      <c r="K147" s="45"/>
      <c r="L147" s="45"/>
      <c r="M147" s="45"/>
      <c r="N147" s="45"/>
      <c r="O147" s="134"/>
      <c r="P147" t="str">
        <f>IF(C147="","",'OPĆI DIO'!$C$1)</f>
        <v/>
      </c>
      <c r="Q147" t="str">
        <f t="shared" si="36"/>
        <v/>
      </c>
      <c r="R147" t="str">
        <f t="shared" si="37"/>
        <v/>
      </c>
      <c r="S147" t="str">
        <f t="shared" si="38"/>
        <v/>
      </c>
      <c r="T147" t="str">
        <f t="shared" si="39"/>
        <v/>
      </c>
      <c r="U147" t="str">
        <f t="shared" si="40"/>
        <v/>
      </c>
      <c r="AE147" t="s">
        <v>2044</v>
      </c>
      <c r="AF147" t="s">
        <v>2045</v>
      </c>
      <c r="AG147" t="s">
        <v>2112</v>
      </c>
      <c r="AH147" t="s">
        <v>2113</v>
      </c>
      <c r="AI147" t="s">
        <v>2136</v>
      </c>
      <c r="AJ147" t="s">
        <v>2146</v>
      </c>
    </row>
    <row r="148" spans="1:36">
      <c r="A148" s="10" t="str">
        <f>IF(C148="","",VLOOKUP('OPĆI DIO'!$C$1,'OPĆI DIO'!$P$4:$Y$137,10,FALSE))</f>
        <v/>
      </c>
      <c r="B148" s="10" t="str">
        <f>IF(C148="","",VLOOKUP('OPĆI DIO'!$C$1,'OPĆI DIO'!$P$4:$Y$137,9,FALSE))</f>
        <v/>
      </c>
      <c r="C148" s="15"/>
      <c r="D148" s="10" t="str">
        <f t="shared" si="41"/>
        <v/>
      </c>
      <c r="E148" s="15"/>
      <c r="F148" s="10" t="str">
        <f t="shared" si="42"/>
        <v/>
      </c>
      <c r="G148" s="46"/>
      <c r="H148" s="10" t="str">
        <f t="shared" si="35"/>
        <v/>
      </c>
      <c r="I148" s="10" t="str">
        <f t="shared" si="32"/>
        <v/>
      </c>
      <c r="J148" s="45"/>
      <c r="K148" s="45"/>
      <c r="L148" s="45"/>
      <c r="M148" s="45"/>
      <c r="N148" s="45"/>
      <c r="O148" s="134"/>
      <c r="P148" t="str">
        <f>IF(C148="","",'OPĆI DIO'!$C$1)</f>
        <v/>
      </c>
      <c r="Q148" t="str">
        <f t="shared" si="36"/>
        <v/>
      </c>
      <c r="R148" t="str">
        <f t="shared" si="37"/>
        <v/>
      </c>
      <c r="S148" t="str">
        <f t="shared" si="38"/>
        <v/>
      </c>
      <c r="T148" t="str">
        <f t="shared" si="39"/>
        <v/>
      </c>
      <c r="U148" t="str">
        <f t="shared" si="40"/>
        <v/>
      </c>
      <c r="AE148" t="s">
        <v>1223</v>
      </c>
      <c r="AF148" t="s">
        <v>1224</v>
      </c>
      <c r="AG148" t="s">
        <v>2116</v>
      </c>
      <c r="AH148" t="s">
        <v>2117</v>
      </c>
      <c r="AI148" t="s">
        <v>2136</v>
      </c>
      <c r="AJ148" t="s">
        <v>2144</v>
      </c>
    </row>
    <row r="149" spans="1:36">
      <c r="A149" s="10" t="str">
        <f>IF(C149="","",VLOOKUP('OPĆI DIO'!$C$1,'OPĆI DIO'!$P$4:$Y$137,10,FALSE))</f>
        <v/>
      </c>
      <c r="B149" s="10" t="str">
        <f>IF(C149="","",VLOOKUP('OPĆI DIO'!$C$1,'OPĆI DIO'!$P$4:$Y$137,9,FALSE))</f>
        <v/>
      </c>
      <c r="C149" s="15"/>
      <c r="D149" s="10" t="str">
        <f t="shared" si="41"/>
        <v/>
      </c>
      <c r="E149" s="15"/>
      <c r="F149" s="10" t="str">
        <f t="shared" si="42"/>
        <v/>
      </c>
      <c r="G149" s="46"/>
      <c r="H149" s="10" t="str">
        <f t="shared" si="35"/>
        <v/>
      </c>
      <c r="I149" s="10" t="str">
        <f t="shared" si="32"/>
        <v/>
      </c>
      <c r="J149" s="45"/>
      <c r="K149" s="45"/>
      <c r="L149" s="45"/>
      <c r="M149" s="45"/>
      <c r="N149" s="45"/>
      <c r="O149" s="134"/>
      <c r="P149" t="str">
        <f>IF(C149="","",'OPĆI DIO'!$C$1)</f>
        <v/>
      </c>
      <c r="Q149" t="str">
        <f t="shared" si="36"/>
        <v/>
      </c>
      <c r="R149" t="str">
        <f t="shared" si="37"/>
        <v/>
      </c>
      <c r="S149" t="str">
        <f t="shared" si="38"/>
        <v/>
      </c>
      <c r="T149" t="str">
        <f t="shared" si="39"/>
        <v/>
      </c>
      <c r="U149" t="str">
        <f t="shared" si="40"/>
        <v/>
      </c>
      <c r="AE149" t="s">
        <v>1301</v>
      </c>
      <c r="AF149" t="s">
        <v>1302</v>
      </c>
      <c r="AG149" t="s">
        <v>2112</v>
      </c>
      <c r="AH149" t="s">
        <v>2113</v>
      </c>
      <c r="AI149" t="s">
        <v>2136</v>
      </c>
      <c r="AJ149" t="s">
        <v>2144</v>
      </c>
    </row>
    <row r="150" spans="1:36">
      <c r="A150" s="10" t="str">
        <f>IF(C150="","",VLOOKUP('OPĆI DIO'!$C$1,'OPĆI DIO'!$P$4:$Y$137,10,FALSE))</f>
        <v/>
      </c>
      <c r="B150" s="10" t="str">
        <f>IF(C150="","",VLOOKUP('OPĆI DIO'!$C$1,'OPĆI DIO'!$P$4:$Y$137,9,FALSE))</f>
        <v/>
      </c>
      <c r="C150" s="15"/>
      <c r="D150" s="10" t="str">
        <f t="shared" si="41"/>
        <v/>
      </c>
      <c r="E150" s="15"/>
      <c r="F150" s="10" t="str">
        <f t="shared" si="42"/>
        <v/>
      </c>
      <c r="G150" s="46"/>
      <c r="H150" s="10" t="str">
        <f t="shared" si="35"/>
        <v/>
      </c>
      <c r="I150" s="10" t="str">
        <f t="shared" si="32"/>
        <v/>
      </c>
      <c r="J150" s="45"/>
      <c r="K150" s="45"/>
      <c r="L150" s="45"/>
      <c r="M150" s="45"/>
      <c r="N150" s="45"/>
      <c r="O150" s="134"/>
      <c r="P150" t="str">
        <f>IF(C150="","",'OPĆI DIO'!$C$1)</f>
        <v/>
      </c>
      <c r="Q150" t="str">
        <f t="shared" si="36"/>
        <v/>
      </c>
      <c r="R150" t="str">
        <f t="shared" si="37"/>
        <v/>
      </c>
      <c r="S150" t="str">
        <f t="shared" si="38"/>
        <v/>
      </c>
      <c r="T150" t="str">
        <f t="shared" si="39"/>
        <v/>
      </c>
      <c r="U150" t="str">
        <f t="shared" si="40"/>
        <v/>
      </c>
      <c r="AE150" t="s">
        <v>1383</v>
      </c>
      <c r="AF150" t="s">
        <v>1384</v>
      </c>
      <c r="AG150" t="s">
        <v>2116</v>
      </c>
      <c r="AH150" t="s">
        <v>2117</v>
      </c>
      <c r="AI150" t="s">
        <v>2136</v>
      </c>
      <c r="AJ150" t="s">
        <v>2144</v>
      </c>
    </row>
    <row r="151" spans="1:36">
      <c r="A151" s="10" t="str">
        <f>IF(C151="","",VLOOKUP('OPĆI DIO'!$C$1,'OPĆI DIO'!$P$4:$Y$137,10,FALSE))</f>
        <v/>
      </c>
      <c r="B151" s="10" t="str">
        <f>IF(C151="","",VLOOKUP('OPĆI DIO'!$C$1,'OPĆI DIO'!$P$4:$Y$137,9,FALSE))</f>
        <v/>
      </c>
      <c r="C151" s="15"/>
      <c r="D151" s="10" t="str">
        <f t="shared" si="41"/>
        <v/>
      </c>
      <c r="E151" s="15"/>
      <c r="F151" s="10" t="str">
        <f t="shared" si="42"/>
        <v/>
      </c>
      <c r="G151" s="46"/>
      <c r="H151" s="10" t="str">
        <f t="shared" si="35"/>
        <v/>
      </c>
      <c r="I151" s="10" t="str">
        <f t="shared" si="32"/>
        <v/>
      </c>
      <c r="J151" s="45"/>
      <c r="K151" s="45"/>
      <c r="L151" s="45"/>
      <c r="M151" s="45"/>
      <c r="N151" s="45"/>
      <c r="O151" s="134"/>
      <c r="P151" t="str">
        <f>IF(C151="","",'OPĆI DIO'!$C$1)</f>
        <v/>
      </c>
      <c r="Q151" t="str">
        <f t="shared" si="36"/>
        <v/>
      </c>
      <c r="R151" t="str">
        <f t="shared" si="37"/>
        <v/>
      </c>
      <c r="S151" t="str">
        <f t="shared" si="38"/>
        <v/>
      </c>
      <c r="T151" t="str">
        <f t="shared" si="39"/>
        <v/>
      </c>
      <c r="U151" t="str">
        <f t="shared" si="40"/>
        <v/>
      </c>
      <c r="AE151" t="s">
        <v>44</v>
      </c>
      <c r="AF151" t="s">
        <v>45</v>
      </c>
      <c r="AG151" t="s">
        <v>2118</v>
      </c>
      <c r="AH151" t="s">
        <v>2119</v>
      </c>
      <c r="AI151" t="s">
        <v>2136</v>
      </c>
      <c r="AJ151" t="s">
        <v>2144</v>
      </c>
    </row>
    <row r="152" spans="1:36">
      <c r="A152" s="10" t="str">
        <f>IF(C152="","",VLOOKUP('OPĆI DIO'!$C$1,'OPĆI DIO'!$P$4:$Y$137,10,FALSE))</f>
        <v/>
      </c>
      <c r="B152" s="10" t="str">
        <f>IF(C152="","",VLOOKUP('OPĆI DIO'!$C$1,'OPĆI DIO'!$P$4:$Y$137,9,FALSE))</f>
        <v/>
      </c>
      <c r="C152" s="15"/>
      <c r="D152" s="10" t="str">
        <f t="shared" si="41"/>
        <v/>
      </c>
      <c r="E152" s="15"/>
      <c r="F152" s="10" t="str">
        <f t="shared" si="42"/>
        <v/>
      </c>
      <c r="G152" s="46"/>
      <c r="H152" s="10" t="str">
        <f t="shared" si="35"/>
        <v/>
      </c>
      <c r="I152" s="10" t="str">
        <f t="shared" si="32"/>
        <v/>
      </c>
      <c r="J152" s="45"/>
      <c r="K152" s="45"/>
      <c r="L152" s="45"/>
      <c r="M152" s="45"/>
      <c r="N152" s="45"/>
      <c r="O152" s="134"/>
      <c r="P152" t="str">
        <f>IF(C152="","",'OPĆI DIO'!$C$1)</f>
        <v/>
      </c>
      <c r="Q152" t="str">
        <f t="shared" si="36"/>
        <v/>
      </c>
      <c r="R152" t="str">
        <f t="shared" si="37"/>
        <v/>
      </c>
      <c r="S152" t="str">
        <f t="shared" si="38"/>
        <v/>
      </c>
      <c r="T152" t="str">
        <f t="shared" si="39"/>
        <v/>
      </c>
      <c r="U152" t="str">
        <f t="shared" si="40"/>
        <v/>
      </c>
      <c r="AE152" t="s">
        <v>54</v>
      </c>
      <c r="AF152" t="s">
        <v>55</v>
      </c>
      <c r="AG152" t="s">
        <v>2118</v>
      </c>
      <c r="AH152" t="s">
        <v>2119</v>
      </c>
      <c r="AI152" t="s">
        <v>2136</v>
      </c>
      <c r="AJ152" t="s">
        <v>2144</v>
      </c>
    </row>
    <row r="153" spans="1:36">
      <c r="A153" s="10" t="str">
        <f>IF(C153="","",VLOOKUP('OPĆI DIO'!$C$1,'OPĆI DIO'!$P$4:$Y$137,10,FALSE))</f>
        <v/>
      </c>
      <c r="B153" s="10" t="str">
        <f>IF(C153="","",VLOOKUP('OPĆI DIO'!$C$1,'OPĆI DIO'!$P$4:$Y$137,9,FALSE))</f>
        <v/>
      </c>
      <c r="C153" s="15"/>
      <c r="D153" s="10" t="str">
        <f t="shared" si="41"/>
        <v/>
      </c>
      <c r="E153" s="15"/>
      <c r="F153" s="10" t="str">
        <f t="shared" si="42"/>
        <v/>
      </c>
      <c r="G153" s="46"/>
      <c r="H153" s="10" t="str">
        <f t="shared" si="35"/>
        <v/>
      </c>
      <c r="I153" s="10" t="str">
        <f t="shared" si="32"/>
        <v/>
      </c>
      <c r="J153" s="45"/>
      <c r="K153" s="45"/>
      <c r="L153" s="45"/>
      <c r="M153" s="45"/>
      <c r="N153" s="45"/>
      <c r="O153" s="134"/>
      <c r="P153" t="str">
        <f>IF(C153="","",'OPĆI DIO'!$C$1)</f>
        <v/>
      </c>
      <c r="Q153" t="str">
        <f t="shared" si="36"/>
        <v/>
      </c>
      <c r="R153" t="str">
        <f t="shared" si="37"/>
        <v/>
      </c>
      <c r="S153" t="str">
        <f t="shared" si="38"/>
        <v/>
      </c>
      <c r="T153" t="str">
        <f t="shared" si="39"/>
        <v/>
      </c>
      <c r="U153" t="str">
        <f t="shared" si="40"/>
        <v/>
      </c>
      <c r="AE153" t="s">
        <v>57</v>
      </c>
      <c r="AF153" t="s">
        <v>58</v>
      </c>
      <c r="AG153" t="s">
        <v>2118</v>
      </c>
      <c r="AH153" t="s">
        <v>2119</v>
      </c>
      <c r="AI153" t="s">
        <v>2136</v>
      </c>
      <c r="AJ153" t="s">
        <v>2144</v>
      </c>
    </row>
    <row r="154" spans="1:36">
      <c r="A154" s="10" t="str">
        <f>IF(C154="","",VLOOKUP('OPĆI DIO'!$C$1,'OPĆI DIO'!$P$4:$Y$137,10,FALSE))</f>
        <v/>
      </c>
      <c r="B154" s="10" t="str">
        <f>IF(C154="","",VLOOKUP('OPĆI DIO'!$C$1,'OPĆI DIO'!$P$4:$Y$137,9,FALSE))</f>
        <v/>
      </c>
      <c r="C154" s="15"/>
      <c r="D154" s="10" t="str">
        <f t="shared" si="41"/>
        <v/>
      </c>
      <c r="E154" s="15"/>
      <c r="F154" s="10" t="str">
        <f t="shared" si="42"/>
        <v/>
      </c>
      <c r="G154" s="46"/>
      <c r="H154" s="10" t="str">
        <f t="shared" si="35"/>
        <v/>
      </c>
      <c r="I154" s="10" t="str">
        <f t="shared" si="32"/>
        <v/>
      </c>
      <c r="J154" s="45"/>
      <c r="K154" s="45"/>
      <c r="L154" s="45"/>
      <c r="M154" s="45"/>
      <c r="N154" s="45"/>
      <c r="O154" s="134"/>
      <c r="P154" t="str">
        <f>IF(C154="","",'OPĆI DIO'!$C$1)</f>
        <v/>
      </c>
      <c r="Q154" t="str">
        <f t="shared" si="36"/>
        <v/>
      </c>
      <c r="R154" t="str">
        <f t="shared" si="37"/>
        <v/>
      </c>
      <c r="S154" t="str">
        <f t="shared" si="38"/>
        <v/>
      </c>
      <c r="T154" t="str">
        <f t="shared" si="39"/>
        <v/>
      </c>
      <c r="U154" t="str">
        <f t="shared" si="40"/>
        <v/>
      </c>
      <c r="AE154" t="s">
        <v>59</v>
      </c>
      <c r="AF154" t="s">
        <v>60</v>
      </c>
      <c r="AG154" t="s">
        <v>2118</v>
      </c>
      <c r="AH154" t="s">
        <v>2119</v>
      </c>
      <c r="AI154" t="s">
        <v>2136</v>
      </c>
      <c r="AJ154" t="s">
        <v>2144</v>
      </c>
    </row>
    <row r="155" spans="1:36">
      <c r="A155" s="10" t="str">
        <f>IF(C155="","",VLOOKUP('OPĆI DIO'!$C$1,'OPĆI DIO'!$P$4:$Y$137,10,FALSE))</f>
        <v/>
      </c>
      <c r="B155" s="10" t="str">
        <f>IF(C155="","",VLOOKUP('OPĆI DIO'!$C$1,'OPĆI DIO'!$P$4:$Y$137,9,FALSE))</f>
        <v/>
      </c>
      <c r="C155" s="15"/>
      <c r="D155" s="10" t="str">
        <f t="shared" si="41"/>
        <v/>
      </c>
      <c r="E155" s="15"/>
      <c r="F155" s="10" t="str">
        <f t="shared" si="42"/>
        <v/>
      </c>
      <c r="G155" s="46"/>
      <c r="H155" s="10" t="str">
        <f t="shared" si="35"/>
        <v/>
      </c>
      <c r="I155" s="10" t="str">
        <f t="shared" si="32"/>
        <v/>
      </c>
      <c r="J155" s="45"/>
      <c r="K155" s="45"/>
      <c r="L155" s="45"/>
      <c r="M155" s="45"/>
      <c r="N155" s="45"/>
      <c r="O155" s="134"/>
      <c r="P155" t="str">
        <f>IF(C155="","",'OPĆI DIO'!$C$1)</f>
        <v/>
      </c>
      <c r="Q155" t="str">
        <f t="shared" si="36"/>
        <v/>
      </c>
      <c r="R155" t="str">
        <f t="shared" si="37"/>
        <v/>
      </c>
      <c r="S155" t="str">
        <f t="shared" si="38"/>
        <v/>
      </c>
      <c r="T155" t="str">
        <f t="shared" si="39"/>
        <v/>
      </c>
      <c r="U155" t="str">
        <f t="shared" si="40"/>
        <v/>
      </c>
      <c r="AE155" t="s">
        <v>640</v>
      </c>
      <c r="AF155" t="s">
        <v>641</v>
      </c>
      <c r="AG155" t="s">
        <v>2118</v>
      </c>
      <c r="AH155" t="s">
        <v>2119</v>
      </c>
      <c r="AI155" t="s">
        <v>2136</v>
      </c>
      <c r="AJ155" t="s">
        <v>2144</v>
      </c>
    </row>
    <row r="156" spans="1:36">
      <c r="A156" s="10" t="str">
        <f>IF(C156="","",VLOOKUP('OPĆI DIO'!$C$1,'OPĆI DIO'!$P$4:$Y$137,10,FALSE))</f>
        <v/>
      </c>
      <c r="B156" s="10" t="str">
        <f>IF(C156="","",VLOOKUP('OPĆI DIO'!$C$1,'OPĆI DIO'!$P$4:$Y$137,9,FALSE))</f>
        <v/>
      </c>
      <c r="C156" s="15"/>
      <c r="D156" s="10" t="str">
        <f t="shared" si="41"/>
        <v/>
      </c>
      <c r="E156" s="15"/>
      <c r="F156" s="10" t="str">
        <f t="shared" si="42"/>
        <v/>
      </c>
      <c r="G156" s="46"/>
      <c r="H156" s="10" t="str">
        <f t="shared" si="35"/>
        <v/>
      </c>
      <c r="I156" s="10" t="str">
        <f t="shared" si="32"/>
        <v/>
      </c>
      <c r="J156" s="45"/>
      <c r="K156" s="45"/>
      <c r="L156" s="45"/>
      <c r="M156" s="45"/>
      <c r="N156" s="45"/>
      <c r="O156" s="134"/>
      <c r="P156" t="str">
        <f>IF(C156="","",'OPĆI DIO'!$C$1)</f>
        <v/>
      </c>
      <c r="Q156" t="str">
        <f t="shared" si="36"/>
        <v/>
      </c>
      <c r="R156" t="str">
        <f t="shared" si="37"/>
        <v/>
      </c>
      <c r="S156" t="str">
        <f t="shared" si="38"/>
        <v/>
      </c>
      <c r="T156" t="str">
        <f t="shared" si="39"/>
        <v/>
      </c>
      <c r="U156" t="str">
        <f t="shared" si="40"/>
        <v/>
      </c>
      <c r="AE156" t="s">
        <v>64</v>
      </c>
      <c r="AF156" t="s">
        <v>65</v>
      </c>
      <c r="AG156" t="s">
        <v>2118</v>
      </c>
      <c r="AH156" t="s">
        <v>2119</v>
      </c>
      <c r="AI156" t="s">
        <v>2136</v>
      </c>
      <c r="AJ156" t="s">
        <v>2144</v>
      </c>
    </row>
    <row r="157" spans="1:36">
      <c r="A157" s="10" t="str">
        <f>IF(C157="","",VLOOKUP('OPĆI DIO'!$C$1,'OPĆI DIO'!$P$4:$Y$137,10,FALSE))</f>
        <v/>
      </c>
      <c r="B157" s="10" t="str">
        <f>IF(C157="","",VLOOKUP('OPĆI DIO'!$C$1,'OPĆI DIO'!$P$4:$Y$137,9,FALSE))</f>
        <v/>
      </c>
      <c r="C157" s="15"/>
      <c r="D157" s="10" t="str">
        <f t="shared" si="41"/>
        <v/>
      </c>
      <c r="E157" s="15"/>
      <c r="F157" s="10" t="str">
        <f t="shared" si="42"/>
        <v/>
      </c>
      <c r="G157" s="46"/>
      <c r="H157" s="10" t="str">
        <f t="shared" si="35"/>
        <v/>
      </c>
      <c r="I157" s="10" t="str">
        <f t="shared" si="32"/>
        <v/>
      </c>
      <c r="J157" s="45"/>
      <c r="K157" s="45"/>
      <c r="L157" s="45"/>
      <c r="M157" s="45"/>
      <c r="N157" s="45"/>
      <c r="O157" s="134"/>
      <c r="P157" t="str">
        <f>IF(C157="","",'OPĆI DIO'!$C$1)</f>
        <v/>
      </c>
      <c r="Q157" t="str">
        <f t="shared" si="36"/>
        <v/>
      </c>
      <c r="R157" t="str">
        <f t="shared" si="37"/>
        <v/>
      </c>
      <c r="S157" t="str">
        <f t="shared" si="38"/>
        <v/>
      </c>
      <c r="T157" t="str">
        <f t="shared" si="39"/>
        <v/>
      </c>
      <c r="U157" t="str">
        <f t="shared" si="40"/>
        <v/>
      </c>
      <c r="AE157" t="s">
        <v>66</v>
      </c>
      <c r="AF157" t="s">
        <v>67</v>
      </c>
      <c r="AG157" t="s">
        <v>2118</v>
      </c>
      <c r="AH157" t="s">
        <v>2119</v>
      </c>
      <c r="AI157" t="s">
        <v>2136</v>
      </c>
      <c r="AJ157" t="s">
        <v>2144</v>
      </c>
    </row>
    <row r="158" spans="1:36">
      <c r="A158" s="10" t="str">
        <f>IF(C158="","",VLOOKUP('OPĆI DIO'!$C$1,'OPĆI DIO'!$P$4:$Y$137,10,FALSE))</f>
        <v/>
      </c>
      <c r="B158" s="10" t="str">
        <f>IF(C158="","",VLOOKUP('OPĆI DIO'!$C$1,'OPĆI DIO'!$P$4:$Y$137,9,FALSE))</f>
        <v/>
      </c>
      <c r="C158" s="15"/>
      <c r="D158" s="10" t="str">
        <f t="shared" si="41"/>
        <v/>
      </c>
      <c r="E158" s="15"/>
      <c r="F158" s="10" t="str">
        <f t="shared" si="42"/>
        <v/>
      </c>
      <c r="G158" s="46"/>
      <c r="H158" s="10" t="str">
        <f t="shared" si="35"/>
        <v/>
      </c>
      <c r="I158" s="10" t="str">
        <f t="shared" si="32"/>
        <v/>
      </c>
      <c r="J158" s="45"/>
      <c r="K158" s="45"/>
      <c r="L158" s="45"/>
      <c r="M158" s="45"/>
      <c r="N158" s="45"/>
      <c r="O158" s="134"/>
      <c r="P158" t="str">
        <f>IF(C158="","",'OPĆI DIO'!$C$1)</f>
        <v/>
      </c>
      <c r="Q158" t="str">
        <f t="shared" si="36"/>
        <v/>
      </c>
      <c r="R158" t="str">
        <f t="shared" si="37"/>
        <v/>
      </c>
      <c r="S158" t="str">
        <f t="shared" si="38"/>
        <v/>
      </c>
      <c r="T158" t="str">
        <f t="shared" si="39"/>
        <v/>
      </c>
      <c r="U158" t="str">
        <f t="shared" si="40"/>
        <v/>
      </c>
      <c r="AE158" t="s">
        <v>68</v>
      </c>
      <c r="AF158" t="s">
        <v>69</v>
      </c>
      <c r="AG158" t="s">
        <v>2118</v>
      </c>
      <c r="AH158" t="s">
        <v>2119</v>
      </c>
      <c r="AI158" t="s">
        <v>2136</v>
      </c>
      <c r="AJ158" t="s">
        <v>2144</v>
      </c>
    </row>
    <row r="159" spans="1:36">
      <c r="A159" s="10" t="str">
        <f>IF(C159="","",VLOOKUP('OPĆI DIO'!$C$1,'OPĆI DIO'!$P$4:$Y$137,10,FALSE))</f>
        <v/>
      </c>
      <c r="B159" s="10" t="str">
        <f>IF(C159="","",VLOOKUP('OPĆI DIO'!$C$1,'OPĆI DIO'!$P$4:$Y$137,9,FALSE))</f>
        <v/>
      </c>
      <c r="C159" s="15"/>
      <c r="D159" s="10" t="str">
        <f t="shared" si="41"/>
        <v/>
      </c>
      <c r="E159" s="15"/>
      <c r="F159" s="10" t="str">
        <f t="shared" si="42"/>
        <v/>
      </c>
      <c r="G159" s="46"/>
      <c r="H159" s="10" t="str">
        <f t="shared" si="35"/>
        <v/>
      </c>
      <c r="I159" s="10" t="str">
        <f t="shared" si="32"/>
        <v/>
      </c>
      <c r="J159" s="45"/>
      <c r="K159" s="45"/>
      <c r="L159" s="45"/>
      <c r="M159" s="45"/>
      <c r="N159" s="45"/>
      <c r="O159" s="134"/>
      <c r="P159" t="str">
        <f>IF(C159="","",'OPĆI DIO'!$C$1)</f>
        <v/>
      </c>
      <c r="Q159" t="str">
        <f t="shared" si="36"/>
        <v/>
      </c>
      <c r="R159" t="str">
        <f t="shared" si="37"/>
        <v/>
      </c>
      <c r="S159" t="str">
        <f t="shared" si="38"/>
        <v/>
      </c>
      <c r="T159" t="str">
        <f t="shared" si="39"/>
        <v/>
      </c>
      <c r="U159" t="str">
        <f t="shared" si="40"/>
        <v/>
      </c>
      <c r="AE159" t="s">
        <v>71</v>
      </c>
      <c r="AF159" t="s">
        <v>72</v>
      </c>
      <c r="AG159" t="s">
        <v>2118</v>
      </c>
      <c r="AH159" t="s">
        <v>2119</v>
      </c>
      <c r="AI159" t="s">
        <v>2136</v>
      </c>
      <c r="AJ159" t="s">
        <v>2144</v>
      </c>
    </row>
    <row r="160" spans="1:36">
      <c r="A160" s="10" t="str">
        <f>IF(C160="","",VLOOKUP('OPĆI DIO'!$C$1,'OPĆI DIO'!$P$4:$Y$137,10,FALSE))</f>
        <v/>
      </c>
      <c r="B160" s="10" t="str">
        <f>IF(C160="","",VLOOKUP('OPĆI DIO'!$C$1,'OPĆI DIO'!$P$4:$Y$137,9,FALSE))</f>
        <v/>
      </c>
      <c r="C160" s="15"/>
      <c r="D160" s="10" t="str">
        <f t="shared" si="41"/>
        <v/>
      </c>
      <c r="E160" s="15"/>
      <c r="F160" s="10" t="str">
        <f t="shared" si="42"/>
        <v/>
      </c>
      <c r="G160" s="46"/>
      <c r="H160" s="10" t="str">
        <f t="shared" si="35"/>
        <v/>
      </c>
      <c r="I160" s="10" t="str">
        <f t="shared" si="32"/>
        <v/>
      </c>
      <c r="J160" s="45"/>
      <c r="K160" s="45"/>
      <c r="L160" s="45"/>
      <c r="M160" s="45"/>
      <c r="N160" s="45"/>
      <c r="O160" s="134"/>
      <c r="P160" t="str">
        <f>IF(C160="","",'OPĆI DIO'!$C$1)</f>
        <v/>
      </c>
      <c r="Q160" t="str">
        <f t="shared" si="36"/>
        <v/>
      </c>
      <c r="R160" t="str">
        <f t="shared" si="37"/>
        <v/>
      </c>
      <c r="S160" t="str">
        <f t="shared" si="38"/>
        <v/>
      </c>
      <c r="T160" t="str">
        <f t="shared" si="39"/>
        <v/>
      </c>
      <c r="U160" t="str">
        <f t="shared" si="40"/>
        <v/>
      </c>
      <c r="AE160" t="s">
        <v>644</v>
      </c>
      <c r="AF160" t="s">
        <v>645</v>
      </c>
      <c r="AG160" t="s">
        <v>2118</v>
      </c>
      <c r="AH160" t="s">
        <v>2119</v>
      </c>
      <c r="AI160" t="s">
        <v>2136</v>
      </c>
      <c r="AJ160" t="s">
        <v>2144</v>
      </c>
    </row>
    <row r="161" spans="1:36">
      <c r="A161" s="10" t="str">
        <f>IF(C161="","",VLOOKUP('OPĆI DIO'!$C$1,'OPĆI DIO'!$P$4:$Y$137,10,FALSE))</f>
        <v/>
      </c>
      <c r="B161" s="10" t="str">
        <f>IF(C161="","",VLOOKUP('OPĆI DIO'!$C$1,'OPĆI DIO'!$P$4:$Y$137,9,FALSE))</f>
        <v/>
      </c>
      <c r="C161" s="15"/>
      <c r="D161" s="10" t="str">
        <f t="shared" si="41"/>
        <v/>
      </c>
      <c r="E161" s="15"/>
      <c r="F161" s="10" t="str">
        <f t="shared" si="42"/>
        <v/>
      </c>
      <c r="G161" s="46"/>
      <c r="H161" s="10" t="str">
        <f t="shared" si="35"/>
        <v/>
      </c>
      <c r="I161" s="10" t="str">
        <f t="shared" si="32"/>
        <v/>
      </c>
      <c r="J161" s="45"/>
      <c r="K161" s="45"/>
      <c r="L161" s="45"/>
      <c r="M161" s="45"/>
      <c r="N161" s="45"/>
      <c r="O161" s="134"/>
      <c r="P161" t="str">
        <f>IF(C161="","",'OPĆI DIO'!$C$1)</f>
        <v/>
      </c>
      <c r="Q161" t="str">
        <f t="shared" si="36"/>
        <v/>
      </c>
      <c r="R161" t="str">
        <f t="shared" si="37"/>
        <v/>
      </c>
      <c r="S161" t="str">
        <f t="shared" si="38"/>
        <v/>
      </c>
      <c r="T161" t="str">
        <f t="shared" si="39"/>
        <v/>
      </c>
      <c r="U161" t="str">
        <f t="shared" si="40"/>
        <v/>
      </c>
      <c r="AE161" t="s">
        <v>1289</v>
      </c>
      <c r="AF161" t="s">
        <v>714</v>
      </c>
      <c r="AG161" t="s">
        <v>2118</v>
      </c>
      <c r="AH161" t="s">
        <v>2119</v>
      </c>
      <c r="AI161" t="s">
        <v>2136</v>
      </c>
      <c r="AJ161" t="s">
        <v>2144</v>
      </c>
    </row>
    <row r="162" spans="1:36">
      <c r="A162" s="10" t="str">
        <f>IF(C162="","",VLOOKUP('OPĆI DIO'!$C$1,'OPĆI DIO'!$P$4:$Y$137,10,FALSE))</f>
        <v/>
      </c>
      <c r="B162" s="10" t="str">
        <f>IF(C162="","",VLOOKUP('OPĆI DIO'!$C$1,'OPĆI DIO'!$P$4:$Y$137,9,FALSE))</f>
        <v/>
      </c>
      <c r="C162" s="15"/>
      <c r="D162" s="10" t="str">
        <f t="shared" si="41"/>
        <v/>
      </c>
      <c r="E162" s="15"/>
      <c r="F162" s="10" t="str">
        <f t="shared" si="42"/>
        <v/>
      </c>
      <c r="G162" s="46"/>
      <c r="H162" s="10" t="str">
        <f t="shared" si="35"/>
        <v/>
      </c>
      <c r="I162" s="10" t="str">
        <f t="shared" si="32"/>
        <v/>
      </c>
      <c r="J162" s="45"/>
      <c r="K162" s="45"/>
      <c r="L162" s="45"/>
      <c r="M162" s="45"/>
      <c r="N162" s="45"/>
      <c r="O162" s="134"/>
      <c r="P162" t="str">
        <f>IF(C162="","",'OPĆI DIO'!$C$1)</f>
        <v/>
      </c>
      <c r="Q162" t="str">
        <f t="shared" si="36"/>
        <v/>
      </c>
      <c r="R162" t="str">
        <f t="shared" si="37"/>
        <v/>
      </c>
      <c r="S162" t="str">
        <f t="shared" si="38"/>
        <v/>
      </c>
      <c r="T162" t="str">
        <f t="shared" si="39"/>
        <v/>
      </c>
      <c r="U162" t="str">
        <f t="shared" si="40"/>
        <v/>
      </c>
      <c r="AE162" t="s">
        <v>715</v>
      </c>
      <c r="AF162" t="s">
        <v>716</v>
      </c>
      <c r="AG162" t="s">
        <v>2118</v>
      </c>
      <c r="AH162" t="s">
        <v>2119</v>
      </c>
      <c r="AI162" t="s">
        <v>2136</v>
      </c>
      <c r="AJ162" t="s">
        <v>2144</v>
      </c>
    </row>
    <row r="163" spans="1:36">
      <c r="A163" s="10" t="str">
        <f>IF(C163="","",VLOOKUP('OPĆI DIO'!$C$1,'OPĆI DIO'!$P$4:$Y$137,10,FALSE))</f>
        <v/>
      </c>
      <c r="B163" s="10" t="str">
        <f>IF(C163="","",VLOOKUP('OPĆI DIO'!$C$1,'OPĆI DIO'!$P$4:$Y$137,9,FALSE))</f>
        <v/>
      </c>
      <c r="C163" s="15"/>
      <c r="D163" s="10" t="str">
        <f t="shared" si="41"/>
        <v/>
      </c>
      <c r="E163" s="15"/>
      <c r="F163" s="10" t="str">
        <f t="shared" si="42"/>
        <v/>
      </c>
      <c r="G163" s="46"/>
      <c r="H163" s="10" t="str">
        <f t="shared" si="35"/>
        <v/>
      </c>
      <c r="I163" s="10" t="str">
        <f t="shared" si="32"/>
        <v/>
      </c>
      <c r="J163" s="45"/>
      <c r="K163" s="45"/>
      <c r="L163" s="45"/>
      <c r="M163" s="45"/>
      <c r="N163" s="45"/>
      <c r="O163" s="134"/>
      <c r="P163" t="str">
        <f>IF(C163="","",'OPĆI DIO'!$C$1)</f>
        <v/>
      </c>
      <c r="Q163" t="str">
        <f t="shared" si="36"/>
        <v/>
      </c>
      <c r="R163" t="str">
        <f t="shared" si="37"/>
        <v/>
      </c>
      <c r="S163" t="str">
        <f t="shared" si="38"/>
        <v/>
      </c>
      <c r="T163" t="str">
        <f t="shared" si="39"/>
        <v/>
      </c>
      <c r="U163" t="str">
        <f t="shared" si="40"/>
        <v/>
      </c>
      <c r="AE163" t="s">
        <v>638</v>
      </c>
      <c r="AF163" t="s">
        <v>639</v>
      </c>
      <c r="AG163" t="s">
        <v>2118</v>
      </c>
      <c r="AH163" t="s">
        <v>2119</v>
      </c>
      <c r="AI163" t="s">
        <v>2136</v>
      </c>
      <c r="AJ163" t="s">
        <v>2144</v>
      </c>
    </row>
    <row r="164" spans="1:36">
      <c r="A164" s="10" t="str">
        <f>IF(C164="","",VLOOKUP('OPĆI DIO'!$C$1,'OPĆI DIO'!$P$4:$Y$137,10,FALSE))</f>
        <v/>
      </c>
      <c r="B164" s="10" t="str">
        <f>IF(C164="","",VLOOKUP('OPĆI DIO'!$C$1,'OPĆI DIO'!$P$4:$Y$137,9,FALSE))</f>
        <v/>
      </c>
      <c r="C164" s="15"/>
      <c r="D164" s="10" t="str">
        <f t="shared" si="41"/>
        <v/>
      </c>
      <c r="E164" s="15"/>
      <c r="F164" s="10" t="str">
        <f t="shared" si="42"/>
        <v/>
      </c>
      <c r="G164" s="46"/>
      <c r="H164" s="10" t="str">
        <f t="shared" si="35"/>
        <v/>
      </c>
      <c r="I164" s="10" t="str">
        <f t="shared" si="32"/>
        <v/>
      </c>
      <c r="J164" s="45"/>
      <c r="K164" s="45"/>
      <c r="L164" s="45"/>
      <c r="M164" s="45"/>
      <c r="N164" s="45"/>
      <c r="O164" s="134"/>
      <c r="P164" t="str">
        <f>IF(C164="","",'OPĆI DIO'!$C$1)</f>
        <v/>
      </c>
      <c r="Q164" t="str">
        <f t="shared" si="36"/>
        <v/>
      </c>
      <c r="R164" t="str">
        <f t="shared" si="37"/>
        <v/>
      </c>
      <c r="S164" t="str">
        <f t="shared" si="38"/>
        <v/>
      </c>
      <c r="T164" t="str">
        <f t="shared" si="39"/>
        <v/>
      </c>
      <c r="U164" t="str">
        <f t="shared" si="40"/>
        <v/>
      </c>
      <c r="AE164" t="s">
        <v>88</v>
      </c>
      <c r="AF164" t="s">
        <v>1158</v>
      </c>
      <c r="AG164" t="s">
        <v>2118</v>
      </c>
      <c r="AH164" t="s">
        <v>2119</v>
      </c>
      <c r="AI164" t="s">
        <v>2136</v>
      </c>
      <c r="AJ164" t="s">
        <v>2144</v>
      </c>
    </row>
    <row r="165" spans="1:36">
      <c r="A165" s="10" t="str">
        <f>IF(C165="","",VLOOKUP('OPĆI DIO'!$C$1,'OPĆI DIO'!$P$4:$Y$137,10,FALSE))</f>
        <v/>
      </c>
      <c r="B165" s="10" t="str">
        <f>IF(C165="","",VLOOKUP('OPĆI DIO'!$C$1,'OPĆI DIO'!$P$4:$Y$137,9,FALSE))</f>
        <v/>
      </c>
      <c r="C165" s="15"/>
      <c r="D165" s="10" t="str">
        <f t="shared" si="41"/>
        <v/>
      </c>
      <c r="E165" s="15"/>
      <c r="F165" s="10" t="str">
        <f t="shared" si="42"/>
        <v/>
      </c>
      <c r="G165" s="46"/>
      <c r="H165" s="10" t="str">
        <f t="shared" si="35"/>
        <v/>
      </c>
      <c r="I165" s="10" t="str">
        <f t="shared" ref="I165:I228" si="43">IFERROR(VLOOKUP(G165,$AE$6:$AI$352,3,FALSE),"")</f>
        <v/>
      </c>
      <c r="J165" s="45"/>
      <c r="K165" s="45"/>
      <c r="L165" s="45"/>
      <c r="M165" s="45"/>
      <c r="N165" s="45"/>
      <c r="O165" s="134"/>
      <c r="P165" t="str">
        <f>IF(C165="","",'OPĆI DIO'!$C$1)</f>
        <v/>
      </c>
      <c r="Q165" t="str">
        <f t="shared" si="36"/>
        <v/>
      </c>
      <c r="R165" t="str">
        <f t="shared" si="37"/>
        <v/>
      </c>
      <c r="S165" t="str">
        <f t="shared" si="38"/>
        <v/>
      </c>
      <c r="T165" t="str">
        <f t="shared" si="39"/>
        <v/>
      </c>
      <c r="U165" t="str">
        <f t="shared" si="40"/>
        <v/>
      </c>
      <c r="AE165" t="s">
        <v>113</v>
      </c>
      <c r="AF165" t="s">
        <v>1159</v>
      </c>
      <c r="AG165" t="s">
        <v>2118</v>
      </c>
      <c r="AH165" t="s">
        <v>2119</v>
      </c>
      <c r="AI165" t="s">
        <v>2136</v>
      </c>
      <c r="AJ165" t="s">
        <v>2144</v>
      </c>
    </row>
    <row r="166" spans="1:36">
      <c r="A166" s="10" t="str">
        <f>IF(C166="","",VLOOKUP('OPĆI DIO'!$C$1,'OPĆI DIO'!$P$4:$Y$137,10,FALSE))</f>
        <v/>
      </c>
      <c r="B166" s="10" t="str">
        <f>IF(C166="","",VLOOKUP('OPĆI DIO'!$C$1,'OPĆI DIO'!$P$4:$Y$137,9,FALSE))</f>
        <v/>
      </c>
      <c r="C166" s="15"/>
      <c r="D166" s="10" t="str">
        <f t="shared" si="41"/>
        <v/>
      </c>
      <c r="E166" s="15"/>
      <c r="F166" s="10" t="str">
        <f t="shared" si="42"/>
        <v/>
      </c>
      <c r="G166" s="46"/>
      <c r="H166" s="10" t="str">
        <f t="shared" si="35"/>
        <v/>
      </c>
      <c r="I166" s="10" t="str">
        <f t="shared" si="43"/>
        <v/>
      </c>
      <c r="J166" s="45"/>
      <c r="K166" s="45"/>
      <c r="L166" s="45"/>
      <c r="M166" s="45"/>
      <c r="N166" s="45"/>
      <c r="O166" s="134"/>
      <c r="P166" t="str">
        <f>IF(C166="","",'OPĆI DIO'!$C$1)</f>
        <v/>
      </c>
      <c r="Q166" t="str">
        <f t="shared" si="36"/>
        <v/>
      </c>
      <c r="R166" t="str">
        <f t="shared" si="37"/>
        <v/>
      </c>
      <c r="S166" t="str">
        <f t="shared" si="38"/>
        <v/>
      </c>
      <c r="T166" t="str">
        <f t="shared" si="39"/>
        <v/>
      </c>
      <c r="U166" t="str">
        <f t="shared" si="40"/>
        <v/>
      </c>
      <c r="AE166" t="s">
        <v>1322</v>
      </c>
      <c r="AF166" t="s">
        <v>1323</v>
      </c>
      <c r="AG166" t="s">
        <v>2118</v>
      </c>
      <c r="AH166" t="s">
        <v>2119</v>
      </c>
      <c r="AI166" t="s">
        <v>2136</v>
      </c>
      <c r="AJ166" t="s">
        <v>2144</v>
      </c>
    </row>
    <row r="167" spans="1:36">
      <c r="A167" s="10" t="str">
        <f>IF(C167="","",VLOOKUP('OPĆI DIO'!$C$1,'OPĆI DIO'!$P$4:$Y$137,10,FALSE))</f>
        <v/>
      </c>
      <c r="B167" s="10" t="str">
        <f>IF(C167="","",VLOOKUP('OPĆI DIO'!$C$1,'OPĆI DIO'!$P$4:$Y$137,9,FALSE))</f>
        <v/>
      </c>
      <c r="C167" s="15"/>
      <c r="D167" s="10" t="str">
        <f t="shared" si="41"/>
        <v/>
      </c>
      <c r="E167" s="15"/>
      <c r="F167" s="10" t="str">
        <f t="shared" si="42"/>
        <v/>
      </c>
      <c r="G167" s="46"/>
      <c r="H167" s="10" t="str">
        <f t="shared" si="35"/>
        <v/>
      </c>
      <c r="I167" s="10" t="str">
        <f t="shared" si="43"/>
        <v/>
      </c>
      <c r="J167" s="45"/>
      <c r="K167" s="45"/>
      <c r="L167" s="45"/>
      <c r="M167" s="45"/>
      <c r="N167" s="45"/>
      <c r="O167" s="134"/>
      <c r="P167" t="str">
        <f>IF(C167="","",'OPĆI DIO'!$C$1)</f>
        <v/>
      </c>
      <c r="Q167" t="str">
        <f t="shared" si="36"/>
        <v/>
      </c>
      <c r="R167" t="str">
        <f t="shared" si="37"/>
        <v/>
      </c>
      <c r="S167" t="str">
        <f t="shared" si="38"/>
        <v/>
      </c>
      <c r="T167" t="str">
        <f t="shared" si="39"/>
        <v/>
      </c>
      <c r="U167" t="str">
        <f t="shared" si="40"/>
        <v/>
      </c>
      <c r="AE167" t="s">
        <v>120</v>
      </c>
      <c r="AF167" t="s">
        <v>1160</v>
      </c>
      <c r="AG167" t="s">
        <v>2118</v>
      </c>
      <c r="AH167" t="s">
        <v>2119</v>
      </c>
      <c r="AI167" t="s">
        <v>2136</v>
      </c>
      <c r="AJ167" t="s">
        <v>2144</v>
      </c>
    </row>
    <row r="168" spans="1:36">
      <c r="A168" s="10" t="str">
        <f>IF(C168="","",VLOOKUP('OPĆI DIO'!$C$1,'OPĆI DIO'!$P$4:$Y$137,10,FALSE))</f>
        <v/>
      </c>
      <c r="B168" s="10" t="str">
        <f>IF(C168="","",VLOOKUP('OPĆI DIO'!$C$1,'OPĆI DIO'!$P$4:$Y$137,9,FALSE))</f>
        <v/>
      </c>
      <c r="C168" s="15"/>
      <c r="D168" s="10" t="str">
        <f t="shared" si="41"/>
        <v/>
      </c>
      <c r="E168" s="15"/>
      <c r="F168" s="10" t="str">
        <f t="shared" si="42"/>
        <v/>
      </c>
      <c r="G168" s="46"/>
      <c r="H168" s="10" t="str">
        <f t="shared" si="35"/>
        <v/>
      </c>
      <c r="I168" s="10" t="str">
        <f t="shared" si="43"/>
        <v/>
      </c>
      <c r="J168" s="45"/>
      <c r="K168" s="45"/>
      <c r="L168" s="45"/>
      <c r="M168" s="45"/>
      <c r="N168" s="45"/>
      <c r="O168" s="134"/>
      <c r="P168" t="str">
        <f>IF(C168="","",'OPĆI DIO'!$C$1)</f>
        <v/>
      </c>
      <c r="Q168" t="str">
        <f t="shared" si="36"/>
        <v/>
      </c>
      <c r="R168" t="str">
        <f t="shared" si="37"/>
        <v/>
      </c>
      <c r="S168" t="str">
        <f t="shared" si="38"/>
        <v/>
      </c>
      <c r="T168" t="str">
        <f t="shared" si="39"/>
        <v/>
      </c>
      <c r="U168" t="str">
        <f t="shared" si="40"/>
        <v/>
      </c>
      <c r="AE168" t="s">
        <v>126</v>
      </c>
      <c r="AF168" t="s">
        <v>1161</v>
      </c>
      <c r="AG168" t="s">
        <v>2118</v>
      </c>
      <c r="AH168" t="s">
        <v>2119</v>
      </c>
      <c r="AI168" t="s">
        <v>2136</v>
      </c>
      <c r="AJ168" t="s">
        <v>2144</v>
      </c>
    </row>
    <row r="169" spans="1:36">
      <c r="A169" s="10" t="str">
        <f>IF(C169="","",VLOOKUP('OPĆI DIO'!$C$1,'OPĆI DIO'!$P$4:$Y$137,10,FALSE))</f>
        <v/>
      </c>
      <c r="B169" s="10" t="str">
        <f>IF(C169="","",VLOOKUP('OPĆI DIO'!$C$1,'OPĆI DIO'!$P$4:$Y$137,9,FALSE))</f>
        <v/>
      </c>
      <c r="C169" s="15"/>
      <c r="D169" s="10" t="str">
        <f t="shared" si="41"/>
        <v/>
      </c>
      <c r="E169" s="15"/>
      <c r="F169" s="10" t="str">
        <f t="shared" si="42"/>
        <v/>
      </c>
      <c r="G169" s="46"/>
      <c r="H169" s="10" t="str">
        <f t="shared" si="35"/>
        <v/>
      </c>
      <c r="I169" s="10" t="str">
        <f t="shared" si="43"/>
        <v/>
      </c>
      <c r="J169" s="45"/>
      <c r="K169" s="45"/>
      <c r="L169" s="45"/>
      <c r="M169" s="45"/>
      <c r="N169" s="45"/>
      <c r="O169" s="134"/>
      <c r="P169" t="str">
        <f>IF(C169="","",'OPĆI DIO'!$C$1)</f>
        <v/>
      </c>
      <c r="Q169" t="str">
        <f t="shared" si="36"/>
        <v/>
      </c>
      <c r="R169" t="str">
        <f t="shared" si="37"/>
        <v/>
      </c>
      <c r="S169" t="str">
        <f t="shared" si="38"/>
        <v/>
      </c>
      <c r="T169" t="str">
        <f t="shared" si="39"/>
        <v/>
      </c>
      <c r="U169" t="str">
        <f t="shared" si="40"/>
        <v/>
      </c>
      <c r="AE169" t="s">
        <v>128</v>
      </c>
      <c r="AF169" t="s">
        <v>1162</v>
      </c>
      <c r="AG169" t="s">
        <v>2118</v>
      </c>
      <c r="AH169" t="s">
        <v>2119</v>
      </c>
      <c r="AI169" t="s">
        <v>2136</v>
      </c>
      <c r="AJ169" t="s">
        <v>2144</v>
      </c>
    </row>
    <row r="170" spans="1:36">
      <c r="A170" s="10" t="str">
        <f>IF(C170="","",VLOOKUP('OPĆI DIO'!$C$1,'OPĆI DIO'!$P$4:$Y$137,10,FALSE))</f>
        <v/>
      </c>
      <c r="B170" s="10" t="str">
        <f>IF(C170="","",VLOOKUP('OPĆI DIO'!$C$1,'OPĆI DIO'!$P$4:$Y$137,9,FALSE))</f>
        <v/>
      </c>
      <c r="C170" s="15"/>
      <c r="D170" s="10" t="str">
        <f t="shared" si="41"/>
        <v/>
      </c>
      <c r="E170" s="15"/>
      <c r="F170" s="10" t="str">
        <f t="shared" si="42"/>
        <v/>
      </c>
      <c r="G170" s="46"/>
      <c r="H170" s="10" t="str">
        <f t="shared" si="35"/>
        <v/>
      </c>
      <c r="I170" s="10" t="str">
        <f t="shared" si="43"/>
        <v/>
      </c>
      <c r="J170" s="45"/>
      <c r="K170" s="45"/>
      <c r="L170" s="45"/>
      <c r="M170" s="45"/>
      <c r="N170" s="45"/>
      <c r="O170" s="134"/>
      <c r="P170" t="str">
        <f>IF(C170="","",'OPĆI DIO'!$C$1)</f>
        <v/>
      </c>
      <c r="Q170" t="str">
        <f t="shared" si="36"/>
        <v/>
      </c>
      <c r="R170" t="str">
        <f t="shared" si="37"/>
        <v/>
      </c>
      <c r="S170" t="str">
        <f t="shared" si="38"/>
        <v/>
      </c>
      <c r="T170" t="str">
        <f t="shared" si="39"/>
        <v/>
      </c>
      <c r="U170" t="str">
        <f t="shared" si="40"/>
        <v/>
      </c>
      <c r="AE170" t="s">
        <v>130</v>
      </c>
      <c r="AF170" t="s">
        <v>1324</v>
      </c>
      <c r="AG170" t="s">
        <v>2118</v>
      </c>
      <c r="AH170" t="s">
        <v>2119</v>
      </c>
      <c r="AI170" t="s">
        <v>2136</v>
      </c>
      <c r="AJ170" t="s">
        <v>2144</v>
      </c>
    </row>
    <row r="171" spans="1:36">
      <c r="A171" s="10" t="str">
        <f>IF(C171="","",VLOOKUP('OPĆI DIO'!$C$1,'OPĆI DIO'!$P$4:$Y$137,10,FALSE))</f>
        <v/>
      </c>
      <c r="B171" s="10" t="str">
        <f>IF(C171="","",VLOOKUP('OPĆI DIO'!$C$1,'OPĆI DIO'!$P$4:$Y$137,9,FALSE))</f>
        <v/>
      </c>
      <c r="C171" s="15"/>
      <c r="D171" s="10" t="str">
        <f t="shared" si="41"/>
        <v/>
      </c>
      <c r="E171" s="15"/>
      <c r="F171" s="10" t="str">
        <f t="shared" si="42"/>
        <v/>
      </c>
      <c r="G171" s="46"/>
      <c r="H171" s="10" t="str">
        <f t="shared" si="35"/>
        <v/>
      </c>
      <c r="I171" s="10" t="str">
        <f t="shared" si="43"/>
        <v/>
      </c>
      <c r="J171" s="45"/>
      <c r="K171" s="45"/>
      <c r="L171" s="45"/>
      <c r="M171" s="45"/>
      <c r="N171" s="45"/>
      <c r="O171" s="134"/>
      <c r="P171" t="str">
        <f>IF(C171="","",'OPĆI DIO'!$C$1)</f>
        <v/>
      </c>
      <c r="Q171" t="str">
        <f t="shared" si="36"/>
        <v/>
      </c>
      <c r="R171" t="str">
        <f t="shared" si="37"/>
        <v/>
      </c>
      <c r="S171" t="str">
        <f t="shared" si="38"/>
        <v/>
      </c>
      <c r="T171" t="str">
        <f t="shared" si="39"/>
        <v/>
      </c>
      <c r="U171" t="str">
        <f t="shared" si="40"/>
        <v/>
      </c>
      <c r="AE171" t="s">
        <v>134</v>
      </c>
      <c r="AF171" t="s">
        <v>1325</v>
      </c>
      <c r="AG171" t="s">
        <v>2118</v>
      </c>
      <c r="AH171" t="s">
        <v>2119</v>
      </c>
      <c r="AI171" t="s">
        <v>2136</v>
      </c>
      <c r="AJ171" t="s">
        <v>2144</v>
      </c>
    </row>
    <row r="172" spans="1:36">
      <c r="A172" s="10" t="str">
        <f>IF(C172="","",VLOOKUP('OPĆI DIO'!$C$1,'OPĆI DIO'!$P$4:$Y$137,10,FALSE))</f>
        <v/>
      </c>
      <c r="B172" s="10" t="str">
        <f>IF(C172="","",VLOOKUP('OPĆI DIO'!$C$1,'OPĆI DIO'!$P$4:$Y$137,9,FALSE))</f>
        <v/>
      </c>
      <c r="C172" s="15"/>
      <c r="D172" s="10" t="str">
        <f t="shared" si="41"/>
        <v/>
      </c>
      <c r="E172" s="15"/>
      <c r="F172" s="10" t="str">
        <f t="shared" si="42"/>
        <v/>
      </c>
      <c r="G172" s="46"/>
      <c r="H172" s="10" t="str">
        <f t="shared" si="35"/>
        <v/>
      </c>
      <c r="I172" s="10" t="str">
        <f t="shared" si="43"/>
        <v/>
      </c>
      <c r="J172" s="45"/>
      <c r="K172" s="45"/>
      <c r="L172" s="45"/>
      <c r="M172" s="45"/>
      <c r="N172" s="45"/>
      <c r="O172" s="134"/>
      <c r="P172" t="str">
        <f>IF(C172="","",'OPĆI DIO'!$C$1)</f>
        <v/>
      </c>
      <c r="Q172" t="str">
        <f t="shared" si="36"/>
        <v/>
      </c>
      <c r="R172" t="str">
        <f t="shared" si="37"/>
        <v/>
      </c>
      <c r="S172" t="str">
        <f t="shared" si="38"/>
        <v/>
      </c>
      <c r="T172" t="str">
        <f t="shared" si="39"/>
        <v/>
      </c>
      <c r="U172" t="str">
        <f t="shared" si="40"/>
        <v/>
      </c>
      <c r="AE172" t="s">
        <v>138</v>
      </c>
      <c r="AF172" t="s">
        <v>139</v>
      </c>
      <c r="AG172" t="s">
        <v>2118</v>
      </c>
      <c r="AH172" t="s">
        <v>2119</v>
      </c>
      <c r="AI172" t="s">
        <v>2136</v>
      </c>
      <c r="AJ172" t="s">
        <v>2149</v>
      </c>
    </row>
    <row r="173" spans="1:36">
      <c r="A173" s="10" t="str">
        <f>IF(C173="","",VLOOKUP('OPĆI DIO'!$C$1,'OPĆI DIO'!$P$4:$Y$137,10,FALSE))</f>
        <v/>
      </c>
      <c r="B173" s="10" t="str">
        <f>IF(C173="","",VLOOKUP('OPĆI DIO'!$C$1,'OPĆI DIO'!$P$4:$Y$137,9,FALSE))</f>
        <v/>
      </c>
      <c r="C173" s="15"/>
      <c r="D173" s="10" t="str">
        <f t="shared" si="41"/>
        <v/>
      </c>
      <c r="E173" s="15"/>
      <c r="F173" s="10" t="str">
        <f t="shared" si="42"/>
        <v/>
      </c>
      <c r="G173" s="46"/>
      <c r="H173" s="10" t="str">
        <f t="shared" si="35"/>
        <v/>
      </c>
      <c r="I173" s="10" t="str">
        <f t="shared" si="43"/>
        <v/>
      </c>
      <c r="J173" s="45"/>
      <c r="K173" s="45"/>
      <c r="L173" s="45"/>
      <c r="M173" s="45"/>
      <c r="N173" s="45"/>
      <c r="O173" s="134"/>
      <c r="P173" t="str">
        <f>IF(C173="","",'OPĆI DIO'!$C$1)</f>
        <v/>
      </c>
      <c r="Q173" t="str">
        <f t="shared" si="36"/>
        <v/>
      </c>
      <c r="R173" t="str">
        <f t="shared" si="37"/>
        <v/>
      </c>
      <c r="S173" t="str">
        <f t="shared" si="38"/>
        <v/>
      </c>
      <c r="T173" t="str">
        <f t="shared" si="39"/>
        <v/>
      </c>
      <c r="U173" t="str">
        <f t="shared" si="40"/>
        <v/>
      </c>
      <c r="AE173" t="s">
        <v>138</v>
      </c>
      <c r="AF173" t="s">
        <v>139</v>
      </c>
      <c r="AG173" t="s">
        <v>2128</v>
      </c>
      <c r="AH173" t="s">
        <v>2129</v>
      </c>
      <c r="AI173" t="s">
        <v>2136</v>
      </c>
      <c r="AJ173" t="s">
        <v>2144</v>
      </c>
    </row>
    <row r="174" spans="1:36">
      <c r="A174" s="10" t="str">
        <f>IF(C174="","",VLOOKUP('OPĆI DIO'!$C$1,'OPĆI DIO'!$P$4:$Y$137,10,FALSE))</f>
        <v/>
      </c>
      <c r="B174" s="10" t="str">
        <f>IF(C174="","",VLOOKUP('OPĆI DIO'!$C$1,'OPĆI DIO'!$P$4:$Y$137,9,FALSE))</f>
        <v/>
      </c>
      <c r="C174" s="15"/>
      <c r="D174" s="10" t="str">
        <f t="shared" si="41"/>
        <v/>
      </c>
      <c r="E174" s="15"/>
      <c r="F174" s="10" t="str">
        <f t="shared" si="42"/>
        <v/>
      </c>
      <c r="G174" s="46"/>
      <c r="H174" s="10" t="str">
        <f t="shared" si="35"/>
        <v/>
      </c>
      <c r="I174" s="10" t="str">
        <f t="shared" si="43"/>
        <v/>
      </c>
      <c r="J174" s="45"/>
      <c r="K174" s="45"/>
      <c r="L174" s="45"/>
      <c r="M174" s="45"/>
      <c r="N174" s="45"/>
      <c r="O174" s="134"/>
      <c r="P174" t="str">
        <f>IF(C174="","",'OPĆI DIO'!$C$1)</f>
        <v/>
      </c>
      <c r="Q174" t="str">
        <f t="shared" si="36"/>
        <v/>
      </c>
      <c r="R174" t="str">
        <f t="shared" si="37"/>
        <v/>
      </c>
      <c r="S174" t="str">
        <f t="shared" si="38"/>
        <v/>
      </c>
      <c r="T174" t="str">
        <f t="shared" si="39"/>
        <v/>
      </c>
      <c r="U174" t="str">
        <f t="shared" si="40"/>
        <v/>
      </c>
      <c r="AE174" t="s">
        <v>140</v>
      </c>
      <c r="AF174" t="s">
        <v>1163</v>
      </c>
      <c r="AG174" t="s">
        <v>2118</v>
      </c>
      <c r="AH174" t="s">
        <v>2119</v>
      </c>
      <c r="AI174" t="s">
        <v>2136</v>
      </c>
      <c r="AJ174" t="s">
        <v>2144</v>
      </c>
    </row>
    <row r="175" spans="1:36">
      <c r="A175" s="10" t="str">
        <f>IF(C175="","",VLOOKUP('OPĆI DIO'!$C$1,'OPĆI DIO'!$P$4:$Y$137,10,FALSE))</f>
        <v/>
      </c>
      <c r="B175" s="10" t="str">
        <f>IF(C175="","",VLOOKUP('OPĆI DIO'!$C$1,'OPĆI DIO'!$P$4:$Y$137,9,FALSE))</f>
        <v/>
      </c>
      <c r="C175" s="15"/>
      <c r="D175" s="10" t="str">
        <f t="shared" si="41"/>
        <v/>
      </c>
      <c r="E175" s="15"/>
      <c r="F175" s="10" t="str">
        <f t="shared" si="42"/>
        <v/>
      </c>
      <c r="G175" s="46"/>
      <c r="H175" s="10" t="str">
        <f t="shared" si="35"/>
        <v/>
      </c>
      <c r="I175" s="10" t="str">
        <f t="shared" si="43"/>
        <v/>
      </c>
      <c r="J175" s="45"/>
      <c r="K175" s="45"/>
      <c r="L175" s="45"/>
      <c r="M175" s="45"/>
      <c r="N175" s="45"/>
      <c r="O175" s="134"/>
      <c r="P175" t="str">
        <f>IF(C175="","",'OPĆI DIO'!$C$1)</f>
        <v/>
      </c>
      <c r="Q175" t="str">
        <f t="shared" si="36"/>
        <v/>
      </c>
      <c r="R175" t="str">
        <f t="shared" si="37"/>
        <v/>
      </c>
      <c r="S175" t="str">
        <f t="shared" si="38"/>
        <v/>
      </c>
      <c r="T175" t="str">
        <f t="shared" si="39"/>
        <v/>
      </c>
      <c r="U175" t="str">
        <f t="shared" si="40"/>
        <v/>
      </c>
      <c r="AE175" t="s">
        <v>141</v>
      </c>
      <c r="AF175" t="s">
        <v>928</v>
      </c>
      <c r="AG175" t="s">
        <v>2118</v>
      </c>
      <c r="AH175" t="s">
        <v>2119</v>
      </c>
      <c r="AI175" t="s">
        <v>2136</v>
      </c>
      <c r="AJ175" t="s">
        <v>2144</v>
      </c>
    </row>
    <row r="176" spans="1:36">
      <c r="A176" s="10" t="str">
        <f>IF(C176="","",VLOOKUP('OPĆI DIO'!$C$1,'OPĆI DIO'!$P$4:$Y$137,10,FALSE))</f>
        <v/>
      </c>
      <c r="B176" s="10" t="str">
        <f>IF(C176="","",VLOOKUP('OPĆI DIO'!$C$1,'OPĆI DIO'!$P$4:$Y$137,9,FALSE))</f>
        <v/>
      </c>
      <c r="C176" s="15"/>
      <c r="D176" s="10" t="str">
        <f t="shared" si="41"/>
        <v/>
      </c>
      <c r="E176" s="15"/>
      <c r="F176" s="10" t="str">
        <f t="shared" si="42"/>
        <v/>
      </c>
      <c r="G176" s="46"/>
      <c r="H176" s="10" t="str">
        <f t="shared" si="35"/>
        <v/>
      </c>
      <c r="I176" s="10" t="str">
        <f t="shared" si="43"/>
        <v/>
      </c>
      <c r="J176" s="45"/>
      <c r="K176" s="45"/>
      <c r="L176" s="45"/>
      <c r="M176" s="45"/>
      <c r="N176" s="45"/>
      <c r="O176" s="134"/>
      <c r="P176" t="str">
        <f>IF(C176="","",'OPĆI DIO'!$C$1)</f>
        <v/>
      </c>
      <c r="Q176" t="str">
        <f t="shared" si="36"/>
        <v/>
      </c>
      <c r="R176" t="str">
        <f t="shared" si="37"/>
        <v/>
      </c>
      <c r="S176" t="str">
        <f t="shared" si="38"/>
        <v/>
      </c>
      <c r="T176" t="str">
        <f t="shared" si="39"/>
        <v/>
      </c>
      <c r="U176" t="str">
        <f t="shared" si="40"/>
        <v/>
      </c>
      <c r="AE176" t="s">
        <v>170</v>
      </c>
      <c r="AF176" t="s">
        <v>929</v>
      </c>
      <c r="AG176" t="s">
        <v>2118</v>
      </c>
      <c r="AH176" t="s">
        <v>2119</v>
      </c>
      <c r="AI176" t="s">
        <v>2136</v>
      </c>
      <c r="AJ176" t="s">
        <v>2144</v>
      </c>
    </row>
    <row r="177" spans="1:36">
      <c r="A177" s="10" t="str">
        <f>IF(C177="","",VLOOKUP('OPĆI DIO'!$C$1,'OPĆI DIO'!$P$4:$Y$137,10,FALSE))</f>
        <v/>
      </c>
      <c r="B177" s="10" t="str">
        <f>IF(C177="","",VLOOKUP('OPĆI DIO'!$C$1,'OPĆI DIO'!$P$4:$Y$137,9,FALSE))</f>
        <v/>
      </c>
      <c r="C177" s="15"/>
      <c r="D177" s="10" t="str">
        <f t="shared" si="41"/>
        <v/>
      </c>
      <c r="E177" s="15"/>
      <c r="F177" s="10" t="str">
        <f t="shared" si="42"/>
        <v/>
      </c>
      <c r="G177" s="46"/>
      <c r="H177" s="10" t="str">
        <f t="shared" si="35"/>
        <v/>
      </c>
      <c r="I177" s="10" t="str">
        <f t="shared" si="43"/>
        <v/>
      </c>
      <c r="J177" s="45"/>
      <c r="K177" s="45"/>
      <c r="L177" s="45"/>
      <c r="M177" s="45"/>
      <c r="N177" s="45"/>
      <c r="O177" s="134"/>
      <c r="P177" t="str">
        <f>IF(C177="","",'OPĆI DIO'!$C$1)</f>
        <v/>
      </c>
      <c r="Q177" t="str">
        <f t="shared" si="36"/>
        <v/>
      </c>
      <c r="R177" t="str">
        <f t="shared" si="37"/>
        <v/>
      </c>
      <c r="S177" t="str">
        <f t="shared" si="38"/>
        <v/>
      </c>
      <c r="T177" t="str">
        <f t="shared" si="39"/>
        <v/>
      </c>
      <c r="U177" t="str">
        <f t="shared" si="40"/>
        <v/>
      </c>
      <c r="AE177" t="s">
        <v>173</v>
      </c>
      <c r="AF177" t="s">
        <v>930</v>
      </c>
      <c r="AG177" t="s">
        <v>2118</v>
      </c>
      <c r="AH177" t="s">
        <v>2119</v>
      </c>
      <c r="AI177" t="s">
        <v>2136</v>
      </c>
      <c r="AJ177" t="s">
        <v>2144</v>
      </c>
    </row>
    <row r="178" spans="1:36">
      <c r="A178" s="10" t="str">
        <f>IF(C178="","",VLOOKUP('OPĆI DIO'!$C$1,'OPĆI DIO'!$P$4:$Y$137,10,FALSE))</f>
        <v/>
      </c>
      <c r="B178" s="10" t="str">
        <f>IF(C178="","",VLOOKUP('OPĆI DIO'!$C$1,'OPĆI DIO'!$P$4:$Y$137,9,FALSE))</f>
        <v/>
      </c>
      <c r="C178" s="15"/>
      <c r="D178" s="10" t="str">
        <f t="shared" si="41"/>
        <v/>
      </c>
      <c r="E178" s="15"/>
      <c r="F178" s="10" t="str">
        <f t="shared" si="42"/>
        <v/>
      </c>
      <c r="G178" s="46"/>
      <c r="H178" s="10" t="str">
        <f t="shared" si="35"/>
        <v/>
      </c>
      <c r="I178" s="10" t="str">
        <f t="shared" si="43"/>
        <v/>
      </c>
      <c r="J178" s="45"/>
      <c r="K178" s="45"/>
      <c r="L178" s="45"/>
      <c r="M178" s="45"/>
      <c r="N178" s="45"/>
      <c r="O178" s="134"/>
      <c r="P178" t="str">
        <f>IF(C178="","",'OPĆI DIO'!$C$1)</f>
        <v/>
      </c>
      <c r="Q178" t="str">
        <f t="shared" si="36"/>
        <v/>
      </c>
      <c r="R178" t="str">
        <f t="shared" si="37"/>
        <v/>
      </c>
      <c r="S178" t="str">
        <f t="shared" si="38"/>
        <v/>
      </c>
      <c r="T178" t="str">
        <f t="shared" si="39"/>
        <v/>
      </c>
      <c r="U178" t="str">
        <f t="shared" si="40"/>
        <v/>
      </c>
      <c r="AE178" t="s">
        <v>176</v>
      </c>
      <c r="AF178" t="s">
        <v>931</v>
      </c>
      <c r="AG178" t="s">
        <v>2118</v>
      </c>
      <c r="AH178" t="s">
        <v>2119</v>
      </c>
      <c r="AI178" t="s">
        <v>2136</v>
      </c>
      <c r="AJ178" t="s">
        <v>2144</v>
      </c>
    </row>
    <row r="179" spans="1:36">
      <c r="A179" s="10" t="str">
        <f>IF(C179="","",VLOOKUP('OPĆI DIO'!$C$1,'OPĆI DIO'!$P$4:$Y$137,10,FALSE))</f>
        <v/>
      </c>
      <c r="B179" s="10" t="str">
        <f>IF(C179="","",VLOOKUP('OPĆI DIO'!$C$1,'OPĆI DIO'!$P$4:$Y$137,9,FALSE))</f>
        <v/>
      </c>
      <c r="C179" s="15"/>
      <c r="D179" s="10" t="str">
        <f t="shared" si="41"/>
        <v/>
      </c>
      <c r="E179" s="15"/>
      <c r="F179" s="10" t="str">
        <f t="shared" si="42"/>
        <v/>
      </c>
      <c r="G179" s="46"/>
      <c r="H179" s="10" t="str">
        <f t="shared" si="35"/>
        <v/>
      </c>
      <c r="I179" s="10" t="str">
        <f t="shared" si="43"/>
        <v/>
      </c>
      <c r="J179" s="45"/>
      <c r="K179" s="45"/>
      <c r="L179" s="45"/>
      <c r="M179" s="45"/>
      <c r="N179" s="45"/>
      <c r="O179" s="134"/>
      <c r="P179" t="str">
        <f>IF(C179="","",'OPĆI DIO'!$C$1)</f>
        <v/>
      </c>
      <c r="Q179" t="str">
        <f t="shared" si="36"/>
        <v/>
      </c>
      <c r="R179" t="str">
        <f t="shared" si="37"/>
        <v/>
      </c>
      <c r="S179" t="str">
        <f t="shared" si="38"/>
        <v/>
      </c>
      <c r="T179" t="str">
        <f t="shared" si="39"/>
        <v/>
      </c>
      <c r="U179" t="str">
        <f t="shared" si="40"/>
        <v/>
      </c>
      <c r="AE179" t="s">
        <v>180</v>
      </c>
      <c r="AF179" t="s">
        <v>932</v>
      </c>
      <c r="AG179" t="s">
        <v>2118</v>
      </c>
      <c r="AH179" t="s">
        <v>2119</v>
      </c>
      <c r="AI179" t="s">
        <v>2136</v>
      </c>
      <c r="AJ179" t="s">
        <v>2144</v>
      </c>
    </row>
    <row r="180" spans="1:36">
      <c r="A180" s="10" t="str">
        <f>IF(C180="","",VLOOKUP('OPĆI DIO'!$C$1,'OPĆI DIO'!$P$4:$Y$137,10,FALSE))</f>
        <v/>
      </c>
      <c r="B180" s="10" t="str">
        <f>IF(C180="","",VLOOKUP('OPĆI DIO'!$C$1,'OPĆI DIO'!$P$4:$Y$137,9,FALSE))</f>
        <v/>
      </c>
      <c r="C180" s="15"/>
      <c r="D180" s="10" t="str">
        <f t="shared" si="41"/>
        <v/>
      </c>
      <c r="E180" s="15"/>
      <c r="F180" s="10" t="str">
        <f t="shared" si="42"/>
        <v/>
      </c>
      <c r="G180" s="46"/>
      <c r="H180" s="10" t="str">
        <f t="shared" si="35"/>
        <v/>
      </c>
      <c r="I180" s="10" t="str">
        <f t="shared" si="43"/>
        <v/>
      </c>
      <c r="J180" s="45"/>
      <c r="K180" s="45"/>
      <c r="L180" s="45"/>
      <c r="M180" s="45"/>
      <c r="N180" s="45"/>
      <c r="O180" s="134"/>
      <c r="P180" t="str">
        <f>IF(C180="","",'OPĆI DIO'!$C$1)</f>
        <v/>
      </c>
      <c r="Q180" t="str">
        <f t="shared" si="36"/>
        <v/>
      </c>
      <c r="R180" t="str">
        <f t="shared" si="37"/>
        <v/>
      </c>
      <c r="S180" t="str">
        <f t="shared" si="38"/>
        <v/>
      </c>
      <c r="T180" t="str">
        <f t="shared" si="39"/>
        <v/>
      </c>
      <c r="U180" t="str">
        <f t="shared" si="40"/>
        <v/>
      </c>
      <c r="AE180" t="s">
        <v>181</v>
      </c>
      <c r="AF180" t="s">
        <v>933</v>
      </c>
      <c r="AG180" t="s">
        <v>2118</v>
      </c>
      <c r="AH180" t="s">
        <v>2119</v>
      </c>
      <c r="AI180" t="s">
        <v>2136</v>
      </c>
      <c r="AJ180" t="s">
        <v>2144</v>
      </c>
    </row>
    <row r="181" spans="1:36">
      <c r="A181" s="10" t="str">
        <f>IF(C181="","",VLOOKUP('OPĆI DIO'!$C$1,'OPĆI DIO'!$P$4:$Y$137,10,FALSE))</f>
        <v/>
      </c>
      <c r="B181" s="10" t="str">
        <f>IF(C181="","",VLOOKUP('OPĆI DIO'!$C$1,'OPĆI DIO'!$P$4:$Y$137,9,FALSE))</f>
        <v/>
      </c>
      <c r="C181" s="15"/>
      <c r="D181" s="10" t="str">
        <f t="shared" si="41"/>
        <v/>
      </c>
      <c r="E181" s="15"/>
      <c r="F181" s="10" t="str">
        <f t="shared" si="42"/>
        <v/>
      </c>
      <c r="G181" s="46"/>
      <c r="H181" s="10" t="str">
        <f t="shared" si="35"/>
        <v/>
      </c>
      <c r="I181" s="10" t="str">
        <f t="shared" si="43"/>
        <v/>
      </c>
      <c r="J181" s="45"/>
      <c r="K181" s="45"/>
      <c r="L181" s="45"/>
      <c r="M181" s="45"/>
      <c r="N181" s="45"/>
      <c r="O181" s="134"/>
      <c r="P181" t="str">
        <f>IF(C181="","",'OPĆI DIO'!$C$1)</f>
        <v/>
      </c>
      <c r="Q181" t="str">
        <f t="shared" si="36"/>
        <v/>
      </c>
      <c r="R181" t="str">
        <f t="shared" si="37"/>
        <v/>
      </c>
      <c r="S181" t="str">
        <f t="shared" si="38"/>
        <v/>
      </c>
      <c r="T181" t="str">
        <f t="shared" si="39"/>
        <v/>
      </c>
      <c r="U181" t="str">
        <f t="shared" si="40"/>
        <v/>
      </c>
      <c r="AE181" t="s">
        <v>183</v>
      </c>
      <c r="AF181" t="s">
        <v>934</v>
      </c>
      <c r="AG181" t="s">
        <v>2118</v>
      </c>
      <c r="AH181" t="s">
        <v>2119</v>
      </c>
      <c r="AI181" t="s">
        <v>2136</v>
      </c>
      <c r="AJ181" t="s">
        <v>2144</v>
      </c>
    </row>
    <row r="182" spans="1:36">
      <c r="A182" s="10" t="str">
        <f>IF(C182="","",VLOOKUP('OPĆI DIO'!$C$1,'OPĆI DIO'!$P$4:$Y$137,10,FALSE))</f>
        <v/>
      </c>
      <c r="B182" s="10" t="str">
        <f>IF(C182="","",VLOOKUP('OPĆI DIO'!$C$1,'OPĆI DIO'!$P$4:$Y$137,9,FALSE))</f>
        <v/>
      </c>
      <c r="C182" s="15"/>
      <c r="D182" s="10" t="str">
        <f t="shared" si="41"/>
        <v/>
      </c>
      <c r="E182" s="15"/>
      <c r="F182" s="10" t="str">
        <f t="shared" si="42"/>
        <v/>
      </c>
      <c r="G182" s="46"/>
      <c r="H182" s="10" t="str">
        <f t="shared" si="35"/>
        <v/>
      </c>
      <c r="I182" s="10" t="str">
        <f t="shared" si="43"/>
        <v/>
      </c>
      <c r="J182" s="45"/>
      <c r="K182" s="45"/>
      <c r="L182" s="45"/>
      <c r="M182" s="45"/>
      <c r="N182" s="45"/>
      <c r="O182" s="134"/>
      <c r="P182" t="str">
        <f>IF(C182="","",'OPĆI DIO'!$C$1)</f>
        <v/>
      </c>
      <c r="Q182" t="str">
        <f t="shared" si="36"/>
        <v/>
      </c>
      <c r="R182" t="str">
        <f t="shared" si="37"/>
        <v/>
      </c>
      <c r="S182" t="str">
        <f t="shared" si="38"/>
        <v/>
      </c>
      <c r="T182" t="str">
        <f t="shared" si="39"/>
        <v/>
      </c>
      <c r="U182" t="str">
        <f t="shared" si="40"/>
        <v/>
      </c>
      <c r="AE182" t="s">
        <v>189</v>
      </c>
      <c r="AF182" t="s">
        <v>935</v>
      </c>
      <c r="AG182" t="s">
        <v>2118</v>
      </c>
      <c r="AH182" t="s">
        <v>2119</v>
      </c>
      <c r="AI182" t="s">
        <v>2136</v>
      </c>
      <c r="AJ182" t="s">
        <v>2144</v>
      </c>
    </row>
    <row r="183" spans="1:36">
      <c r="A183" s="10" t="str">
        <f>IF(C183="","",VLOOKUP('OPĆI DIO'!$C$1,'OPĆI DIO'!$P$4:$Y$137,10,FALSE))</f>
        <v/>
      </c>
      <c r="B183" s="10" t="str">
        <f>IF(C183="","",VLOOKUP('OPĆI DIO'!$C$1,'OPĆI DIO'!$P$4:$Y$137,9,FALSE))</f>
        <v/>
      </c>
      <c r="C183" s="15"/>
      <c r="D183" s="10" t="str">
        <f t="shared" si="41"/>
        <v/>
      </c>
      <c r="E183" s="15"/>
      <c r="F183" s="10" t="str">
        <f t="shared" si="42"/>
        <v/>
      </c>
      <c r="G183" s="46"/>
      <c r="H183" s="10" t="str">
        <f t="shared" si="35"/>
        <v/>
      </c>
      <c r="I183" s="10" t="str">
        <f t="shared" si="43"/>
        <v/>
      </c>
      <c r="J183" s="45"/>
      <c r="K183" s="45"/>
      <c r="L183" s="45"/>
      <c r="M183" s="45"/>
      <c r="N183" s="45"/>
      <c r="O183" s="134"/>
      <c r="P183" t="str">
        <f>IF(C183="","",'OPĆI DIO'!$C$1)</f>
        <v/>
      </c>
      <c r="Q183" t="str">
        <f t="shared" si="36"/>
        <v/>
      </c>
      <c r="R183" t="str">
        <f t="shared" si="37"/>
        <v/>
      </c>
      <c r="S183" t="str">
        <f t="shared" si="38"/>
        <v/>
      </c>
      <c r="T183" t="str">
        <f t="shared" si="39"/>
        <v/>
      </c>
      <c r="U183" t="str">
        <f t="shared" si="40"/>
        <v/>
      </c>
      <c r="AE183" t="s">
        <v>190</v>
      </c>
      <c r="AF183" t="s">
        <v>936</v>
      </c>
      <c r="AG183" t="s">
        <v>2118</v>
      </c>
      <c r="AH183" t="s">
        <v>2119</v>
      </c>
      <c r="AI183" t="s">
        <v>2136</v>
      </c>
      <c r="AJ183" t="s">
        <v>2144</v>
      </c>
    </row>
    <row r="184" spans="1:36">
      <c r="A184" s="10" t="str">
        <f>IF(C184="","",VLOOKUP('OPĆI DIO'!$C$1,'OPĆI DIO'!$P$4:$Y$137,10,FALSE))</f>
        <v/>
      </c>
      <c r="B184" s="10" t="str">
        <f>IF(C184="","",VLOOKUP('OPĆI DIO'!$C$1,'OPĆI DIO'!$P$4:$Y$137,9,FALSE))</f>
        <v/>
      </c>
      <c r="C184" s="15"/>
      <c r="D184" s="10" t="str">
        <f t="shared" si="41"/>
        <v/>
      </c>
      <c r="E184" s="15"/>
      <c r="F184" s="10" t="str">
        <f t="shared" si="42"/>
        <v/>
      </c>
      <c r="G184" s="46"/>
      <c r="H184" s="10" t="str">
        <f t="shared" si="35"/>
        <v/>
      </c>
      <c r="I184" s="10" t="str">
        <f t="shared" si="43"/>
        <v/>
      </c>
      <c r="J184" s="45"/>
      <c r="K184" s="45"/>
      <c r="L184" s="45"/>
      <c r="M184" s="45"/>
      <c r="N184" s="45"/>
      <c r="O184" s="134"/>
      <c r="P184" t="str">
        <f>IF(C184="","",'OPĆI DIO'!$C$1)</f>
        <v/>
      </c>
      <c r="Q184" t="str">
        <f t="shared" si="36"/>
        <v/>
      </c>
      <c r="R184" t="str">
        <f t="shared" si="37"/>
        <v/>
      </c>
      <c r="S184" t="str">
        <f t="shared" si="38"/>
        <v/>
      </c>
      <c r="T184" t="str">
        <f t="shared" si="39"/>
        <v/>
      </c>
      <c r="U184" t="str">
        <f t="shared" si="40"/>
        <v/>
      </c>
      <c r="AE184" t="s">
        <v>1326</v>
      </c>
      <c r="AF184" t="s">
        <v>1327</v>
      </c>
      <c r="AG184" t="s">
        <v>2118</v>
      </c>
      <c r="AH184" t="s">
        <v>2119</v>
      </c>
      <c r="AI184" t="s">
        <v>2136</v>
      </c>
      <c r="AJ184" t="s">
        <v>2144</v>
      </c>
    </row>
    <row r="185" spans="1:36">
      <c r="A185" s="10" t="str">
        <f>IF(C185="","",VLOOKUP('OPĆI DIO'!$C$1,'OPĆI DIO'!$P$4:$Y$137,10,FALSE))</f>
        <v/>
      </c>
      <c r="B185" s="10" t="str">
        <f>IF(C185="","",VLOOKUP('OPĆI DIO'!$C$1,'OPĆI DIO'!$P$4:$Y$137,9,FALSE))</f>
        <v/>
      </c>
      <c r="C185" s="15"/>
      <c r="D185" s="10" t="str">
        <f t="shared" si="41"/>
        <v/>
      </c>
      <c r="E185" s="15"/>
      <c r="F185" s="10" t="str">
        <f t="shared" si="42"/>
        <v/>
      </c>
      <c r="G185" s="46"/>
      <c r="H185" s="10" t="str">
        <f t="shared" si="35"/>
        <v/>
      </c>
      <c r="I185" s="10" t="str">
        <f t="shared" si="43"/>
        <v/>
      </c>
      <c r="J185" s="45"/>
      <c r="K185" s="45"/>
      <c r="L185" s="45"/>
      <c r="M185" s="45"/>
      <c r="N185" s="45"/>
      <c r="O185" s="134"/>
      <c r="P185" t="str">
        <f>IF(C185="","",'OPĆI DIO'!$C$1)</f>
        <v/>
      </c>
      <c r="Q185" t="str">
        <f t="shared" si="36"/>
        <v/>
      </c>
      <c r="R185" t="str">
        <f t="shared" si="37"/>
        <v/>
      </c>
      <c r="S185" t="str">
        <f t="shared" si="38"/>
        <v/>
      </c>
      <c r="T185" t="str">
        <f t="shared" si="39"/>
        <v/>
      </c>
      <c r="U185" t="str">
        <f t="shared" si="40"/>
        <v/>
      </c>
      <c r="AE185" t="s">
        <v>636</v>
      </c>
      <c r="AF185" t="s">
        <v>637</v>
      </c>
      <c r="AG185" t="s">
        <v>2118</v>
      </c>
      <c r="AH185" t="s">
        <v>2119</v>
      </c>
      <c r="AI185" t="s">
        <v>2136</v>
      </c>
      <c r="AJ185" t="s">
        <v>2144</v>
      </c>
    </row>
    <row r="186" spans="1:36">
      <c r="A186" s="10" t="str">
        <f>IF(C186="","",VLOOKUP('OPĆI DIO'!$C$1,'OPĆI DIO'!$P$4:$Y$137,10,FALSE))</f>
        <v/>
      </c>
      <c r="B186" s="10" t="str">
        <f>IF(C186="","",VLOOKUP('OPĆI DIO'!$C$1,'OPĆI DIO'!$P$4:$Y$137,9,FALSE))</f>
        <v/>
      </c>
      <c r="C186" s="15"/>
      <c r="D186" s="10" t="str">
        <f t="shared" si="41"/>
        <v/>
      </c>
      <c r="E186" s="15"/>
      <c r="F186" s="10" t="str">
        <f t="shared" si="42"/>
        <v/>
      </c>
      <c r="G186" s="46"/>
      <c r="H186" s="10" t="str">
        <f t="shared" si="35"/>
        <v/>
      </c>
      <c r="I186" s="10" t="str">
        <f t="shared" si="43"/>
        <v/>
      </c>
      <c r="J186" s="45"/>
      <c r="K186" s="45"/>
      <c r="L186" s="45"/>
      <c r="M186" s="45"/>
      <c r="N186" s="45"/>
      <c r="O186" s="134"/>
      <c r="P186" t="str">
        <f>IF(C186="","",'OPĆI DIO'!$C$1)</f>
        <v/>
      </c>
      <c r="Q186" t="str">
        <f t="shared" si="36"/>
        <v/>
      </c>
      <c r="R186" t="str">
        <f t="shared" si="37"/>
        <v/>
      </c>
      <c r="S186" t="str">
        <f t="shared" si="38"/>
        <v/>
      </c>
      <c r="T186" t="str">
        <f t="shared" si="39"/>
        <v/>
      </c>
      <c r="U186" t="str">
        <f t="shared" si="40"/>
        <v/>
      </c>
      <c r="AE186" t="s">
        <v>1086</v>
      </c>
      <c r="AF186" t="s">
        <v>1328</v>
      </c>
      <c r="AG186" t="s">
        <v>2118</v>
      </c>
      <c r="AH186" t="s">
        <v>2119</v>
      </c>
      <c r="AI186" t="s">
        <v>2136</v>
      </c>
      <c r="AJ186" t="s">
        <v>2144</v>
      </c>
    </row>
    <row r="187" spans="1:36">
      <c r="A187" s="10" t="str">
        <f>IF(C187="","",VLOOKUP('OPĆI DIO'!$C$1,'OPĆI DIO'!$P$4:$Y$137,10,FALSE))</f>
        <v/>
      </c>
      <c r="B187" s="10" t="str">
        <f>IF(C187="","",VLOOKUP('OPĆI DIO'!$C$1,'OPĆI DIO'!$P$4:$Y$137,9,FALSE))</f>
        <v/>
      </c>
      <c r="C187" s="15"/>
      <c r="D187" s="10" t="str">
        <f t="shared" si="41"/>
        <v/>
      </c>
      <c r="E187" s="15"/>
      <c r="F187" s="10" t="str">
        <f t="shared" si="42"/>
        <v/>
      </c>
      <c r="G187" s="46"/>
      <c r="H187" s="10" t="str">
        <f t="shared" si="35"/>
        <v/>
      </c>
      <c r="I187" s="10" t="str">
        <f t="shared" si="43"/>
        <v/>
      </c>
      <c r="J187" s="45"/>
      <c r="K187" s="45"/>
      <c r="L187" s="45"/>
      <c r="M187" s="45"/>
      <c r="N187" s="45"/>
      <c r="O187" s="134"/>
      <c r="P187" t="str">
        <f>IF(C187="","",'OPĆI DIO'!$C$1)</f>
        <v/>
      </c>
      <c r="Q187" t="str">
        <f t="shared" si="36"/>
        <v/>
      </c>
      <c r="R187" t="str">
        <f t="shared" si="37"/>
        <v/>
      </c>
      <c r="S187" t="str">
        <f t="shared" si="38"/>
        <v/>
      </c>
      <c r="T187" t="str">
        <f t="shared" si="39"/>
        <v/>
      </c>
      <c r="U187" t="str">
        <f t="shared" si="40"/>
        <v/>
      </c>
      <c r="AE187" t="s">
        <v>1165</v>
      </c>
      <c r="AF187" t="s">
        <v>1329</v>
      </c>
      <c r="AG187" t="s">
        <v>2118</v>
      </c>
      <c r="AH187" t="s">
        <v>2119</v>
      </c>
      <c r="AI187" t="s">
        <v>2136</v>
      </c>
      <c r="AJ187" t="s">
        <v>2144</v>
      </c>
    </row>
    <row r="188" spans="1:36">
      <c r="A188" s="10" t="str">
        <f>IF(C188="","",VLOOKUP('OPĆI DIO'!$C$1,'OPĆI DIO'!$P$4:$Y$137,10,FALSE))</f>
        <v/>
      </c>
      <c r="B188" s="10" t="str">
        <f>IF(C188="","",VLOOKUP('OPĆI DIO'!$C$1,'OPĆI DIO'!$P$4:$Y$137,9,FALSE))</f>
        <v/>
      </c>
      <c r="C188" s="15"/>
      <c r="D188" s="10" t="str">
        <f t="shared" si="41"/>
        <v/>
      </c>
      <c r="E188" s="15"/>
      <c r="F188" s="10" t="str">
        <f t="shared" si="42"/>
        <v/>
      </c>
      <c r="G188" s="46"/>
      <c r="H188" s="10" t="str">
        <f t="shared" si="35"/>
        <v/>
      </c>
      <c r="I188" s="10" t="str">
        <f t="shared" si="43"/>
        <v/>
      </c>
      <c r="J188" s="45"/>
      <c r="K188" s="45"/>
      <c r="L188" s="45"/>
      <c r="M188" s="45"/>
      <c r="N188" s="45"/>
      <c r="O188" s="134"/>
      <c r="P188" t="str">
        <f>IF(C188="","",'OPĆI DIO'!$C$1)</f>
        <v/>
      </c>
      <c r="Q188" t="str">
        <f t="shared" si="36"/>
        <v/>
      </c>
      <c r="R188" t="str">
        <f t="shared" si="37"/>
        <v/>
      </c>
      <c r="S188" t="str">
        <f t="shared" si="38"/>
        <v/>
      </c>
      <c r="T188" t="str">
        <f t="shared" si="39"/>
        <v/>
      </c>
      <c r="U188" t="str">
        <f t="shared" si="40"/>
        <v/>
      </c>
      <c r="AE188" t="s">
        <v>1330</v>
      </c>
      <c r="AF188" t="s">
        <v>1331</v>
      </c>
      <c r="AG188" t="s">
        <v>2118</v>
      </c>
      <c r="AH188" t="s">
        <v>2119</v>
      </c>
      <c r="AI188" t="s">
        <v>2136</v>
      </c>
      <c r="AJ188" t="s">
        <v>2144</v>
      </c>
    </row>
    <row r="189" spans="1:36">
      <c r="A189" s="10" t="str">
        <f>IF(C189="","",VLOOKUP('OPĆI DIO'!$C$1,'OPĆI DIO'!$P$4:$Y$137,10,FALSE))</f>
        <v/>
      </c>
      <c r="B189" s="10" t="str">
        <f>IF(C189="","",VLOOKUP('OPĆI DIO'!$C$1,'OPĆI DIO'!$P$4:$Y$137,9,FALSE))</f>
        <v/>
      </c>
      <c r="C189" s="15"/>
      <c r="D189" s="10" t="str">
        <f t="shared" si="41"/>
        <v/>
      </c>
      <c r="E189" s="15"/>
      <c r="F189" s="10" t="str">
        <f t="shared" si="42"/>
        <v/>
      </c>
      <c r="G189" s="46"/>
      <c r="H189" s="10" t="str">
        <f t="shared" si="35"/>
        <v/>
      </c>
      <c r="I189" s="10" t="str">
        <f t="shared" si="43"/>
        <v/>
      </c>
      <c r="J189" s="45"/>
      <c r="K189" s="45"/>
      <c r="L189" s="45"/>
      <c r="M189" s="45"/>
      <c r="N189" s="45"/>
      <c r="O189" s="134"/>
      <c r="P189" t="str">
        <f>IF(C189="","",'OPĆI DIO'!$C$1)</f>
        <v/>
      </c>
      <c r="Q189" t="str">
        <f t="shared" si="36"/>
        <v/>
      </c>
      <c r="R189" t="str">
        <f t="shared" si="37"/>
        <v/>
      </c>
      <c r="S189" t="str">
        <f t="shared" si="38"/>
        <v/>
      </c>
      <c r="T189" t="str">
        <f t="shared" si="39"/>
        <v/>
      </c>
      <c r="U189" t="str">
        <f t="shared" si="40"/>
        <v/>
      </c>
      <c r="AE189" t="s">
        <v>1332</v>
      </c>
      <c r="AF189" t="s">
        <v>1333</v>
      </c>
      <c r="AG189" t="s">
        <v>2118</v>
      </c>
      <c r="AH189" t="s">
        <v>2119</v>
      </c>
      <c r="AI189" t="s">
        <v>2136</v>
      </c>
      <c r="AJ189" t="s">
        <v>2144</v>
      </c>
    </row>
    <row r="190" spans="1:36">
      <c r="A190" s="10" t="str">
        <f>IF(C190="","",VLOOKUP('OPĆI DIO'!$C$1,'OPĆI DIO'!$P$4:$Y$137,10,FALSE))</f>
        <v/>
      </c>
      <c r="B190" s="10" t="str">
        <f>IF(C190="","",VLOOKUP('OPĆI DIO'!$C$1,'OPĆI DIO'!$P$4:$Y$137,9,FALSE))</f>
        <v/>
      </c>
      <c r="C190" s="15"/>
      <c r="D190" s="10" t="str">
        <f t="shared" si="41"/>
        <v/>
      </c>
      <c r="E190" s="15"/>
      <c r="F190" s="10" t="str">
        <f t="shared" si="42"/>
        <v/>
      </c>
      <c r="G190" s="46"/>
      <c r="H190" s="10" t="str">
        <f t="shared" si="35"/>
        <v/>
      </c>
      <c r="I190" s="10" t="str">
        <f t="shared" si="43"/>
        <v/>
      </c>
      <c r="J190" s="45"/>
      <c r="K190" s="45"/>
      <c r="L190" s="45"/>
      <c r="M190" s="45"/>
      <c r="N190" s="45"/>
      <c r="O190" s="134"/>
      <c r="P190" t="str">
        <f>IF(C190="","",'OPĆI DIO'!$C$1)</f>
        <v/>
      </c>
      <c r="Q190" t="str">
        <f t="shared" si="36"/>
        <v/>
      </c>
      <c r="R190" t="str">
        <f t="shared" si="37"/>
        <v/>
      </c>
      <c r="S190" t="str">
        <f t="shared" si="38"/>
        <v/>
      </c>
      <c r="T190" t="str">
        <f t="shared" si="39"/>
        <v/>
      </c>
      <c r="U190" t="str">
        <f t="shared" si="40"/>
        <v/>
      </c>
      <c r="AE190" t="s">
        <v>642</v>
      </c>
      <c r="AF190" t="s">
        <v>643</v>
      </c>
      <c r="AG190" t="s">
        <v>2118</v>
      </c>
      <c r="AH190" t="s">
        <v>2119</v>
      </c>
      <c r="AI190" t="s">
        <v>2136</v>
      </c>
      <c r="AJ190" t="s">
        <v>2144</v>
      </c>
    </row>
    <row r="191" spans="1:36">
      <c r="A191" s="10" t="str">
        <f>IF(C191="","",VLOOKUP('OPĆI DIO'!$C$1,'OPĆI DIO'!$P$4:$Y$137,10,FALSE))</f>
        <v/>
      </c>
      <c r="B191" s="10" t="str">
        <f>IF(C191="","",VLOOKUP('OPĆI DIO'!$C$1,'OPĆI DIO'!$P$4:$Y$137,9,FALSE))</f>
        <v/>
      </c>
      <c r="C191" s="15"/>
      <c r="D191" s="10" t="str">
        <f t="shared" si="41"/>
        <v/>
      </c>
      <c r="E191" s="15"/>
      <c r="F191" s="10" t="str">
        <f t="shared" si="42"/>
        <v/>
      </c>
      <c r="G191" s="46"/>
      <c r="H191" s="10" t="str">
        <f t="shared" si="35"/>
        <v/>
      </c>
      <c r="I191" s="10" t="str">
        <f t="shared" si="43"/>
        <v/>
      </c>
      <c r="J191" s="45"/>
      <c r="K191" s="45"/>
      <c r="L191" s="45"/>
      <c r="M191" s="45"/>
      <c r="N191" s="45"/>
      <c r="O191" s="134"/>
      <c r="P191" t="str">
        <f>IF(C191="","",'OPĆI DIO'!$C$1)</f>
        <v/>
      </c>
      <c r="Q191" t="str">
        <f t="shared" si="36"/>
        <v/>
      </c>
      <c r="R191" t="str">
        <f t="shared" si="37"/>
        <v/>
      </c>
      <c r="S191" t="str">
        <f t="shared" si="38"/>
        <v/>
      </c>
      <c r="T191" t="str">
        <f t="shared" si="39"/>
        <v/>
      </c>
      <c r="U191" t="str">
        <f t="shared" si="40"/>
        <v/>
      </c>
      <c r="AE191" t="s">
        <v>224</v>
      </c>
      <c r="AF191" t="s">
        <v>1085</v>
      </c>
      <c r="AG191" t="s">
        <v>2118</v>
      </c>
      <c r="AH191" t="s">
        <v>2119</v>
      </c>
      <c r="AI191" t="s">
        <v>2136</v>
      </c>
      <c r="AJ191" t="s">
        <v>2144</v>
      </c>
    </row>
    <row r="192" spans="1:36">
      <c r="A192" s="10" t="str">
        <f>IF(C192="","",VLOOKUP('OPĆI DIO'!$C$1,'OPĆI DIO'!$P$4:$Y$137,10,FALSE))</f>
        <v/>
      </c>
      <c r="B192" s="10" t="str">
        <f>IF(C192="","",VLOOKUP('OPĆI DIO'!$C$1,'OPĆI DIO'!$P$4:$Y$137,9,FALSE))</f>
        <v/>
      </c>
      <c r="C192" s="15"/>
      <c r="D192" s="10" t="str">
        <f t="shared" si="41"/>
        <v/>
      </c>
      <c r="E192" s="15"/>
      <c r="F192" s="10" t="str">
        <f t="shared" si="42"/>
        <v/>
      </c>
      <c r="G192" s="46"/>
      <c r="H192" s="10" t="str">
        <f t="shared" si="35"/>
        <v/>
      </c>
      <c r="I192" s="10" t="str">
        <f t="shared" si="43"/>
        <v/>
      </c>
      <c r="J192" s="45"/>
      <c r="K192" s="45"/>
      <c r="L192" s="45"/>
      <c r="M192" s="45"/>
      <c r="N192" s="45"/>
      <c r="O192" s="134"/>
      <c r="P192" t="str">
        <f>IF(C192="","",'OPĆI DIO'!$C$1)</f>
        <v/>
      </c>
      <c r="Q192" t="str">
        <f t="shared" si="36"/>
        <v/>
      </c>
      <c r="R192" t="str">
        <f t="shared" si="37"/>
        <v/>
      </c>
      <c r="S192" t="str">
        <f t="shared" si="38"/>
        <v/>
      </c>
      <c r="T192" t="str">
        <f t="shared" si="39"/>
        <v/>
      </c>
      <c r="U192" t="str">
        <f t="shared" si="40"/>
        <v/>
      </c>
      <c r="AE192" t="s">
        <v>649</v>
      </c>
      <c r="AF192" t="s">
        <v>650</v>
      </c>
      <c r="AG192" t="s">
        <v>2118</v>
      </c>
      <c r="AH192" t="s">
        <v>2119</v>
      </c>
      <c r="AI192" t="s">
        <v>2136</v>
      </c>
      <c r="AJ192" t="s">
        <v>2144</v>
      </c>
    </row>
    <row r="193" spans="1:36">
      <c r="A193" s="10" t="str">
        <f>IF(C193="","",VLOOKUP('OPĆI DIO'!$C$1,'OPĆI DIO'!$P$4:$Y$137,10,FALSE))</f>
        <v/>
      </c>
      <c r="B193" s="10" t="str">
        <f>IF(C193="","",VLOOKUP('OPĆI DIO'!$C$1,'OPĆI DIO'!$P$4:$Y$137,9,FALSE))</f>
        <v/>
      </c>
      <c r="C193" s="15"/>
      <c r="D193" s="10" t="str">
        <f t="shared" si="41"/>
        <v/>
      </c>
      <c r="E193" s="15"/>
      <c r="F193" s="10" t="str">
        <f t="shared" si="42"/>
        <v/>
      </c>
      <c r="G193" s="46"/>
      <c r="H193" s="10" t="str">
        <f t="shared" si="35"/>
        <v/>
      </c>
      <c r="I193" s="10" t="str">
        <f t="shared" si="43"/>
        <v/>
      </c>
      <c r="J193" s="45"/>
      <c r="K193" s="45"/>
      <c r="L193" s="45"/>
      <c r="M193" s="45"/>
      <c r="N193" s="45"/>
      <c r="O193" s="134"/>
      <c r="P193" t="str">
        <f>IF(C193="","",'OPĆI DIO'!$C$1)</f>
        <v/>
      </c>
      <c r="Q193" t="str">
        <f t="shared" si="36"/>
        <v/>
      </c>
      <c r="R193" t="str">
        <f t="shared" si="37"/>
        <v/>
      </c>
      <c r="S193" t="str">
        <f t="shared" si="38"/>
        <v/>
      </c>
      <c r="T193" t="str">
        <f t="shared" si="39"/>
        <v/>
      </c>
      <c r="U193" t="str">
        <f t="shared" si="40"/>
        <v/>
      </c>
      <c r="AE193" t="s">
        <v>1402</v>
      </c>
      <c r="AF193" t="s">
        <v>1396</v>
      </c>
      <c r="AG193" t="s">
        <v>2118</v>
      </c>
      <c r="AH193" t="s">
        <v>2119</v>
      </c>
      <c r="AI193" t="s">
        <v>2136</v>
      </c>
      <c r="AJ193" t="s">
        <v>2144</v>
      </c>
    </row>
    <row r="194" spans="1:36">
      <c r="A194" s="10" t="str">
        <f>IF(C194="","",VLOOKUP('OPĆI DIO'!$C$1,'OPĆI DIO'!$P$4:$Y$137,10,FALSE))</f>
        <v/>
      </c>
      <c r="B194" s="10" t="str">
        <f>IF(C194="","",VLOOKUP('OPĆI DIO'!$C$1,'OPĆI DIO'!$P$4:$Y$137,9,FALSE))</f>
        <v/>
      </c>
      <c r="C194" s="15"/>
      <c r="D194" s="10" t="str">
        <f t="shared" si="41"/>
        <v/>
      </c>
      <c r="E194" s="15"/>
      <c r="F194" s="10" t="str">
        <f t="shared" si="42"/>
        <v/>
      </c>
      <c r="G194" s="46"/>
      <c r="H194" s="10" t="str">
        <f t="shared" si="35"/>
        <v/>
      </c>
      <c r="I194" s="10" t="str">
        <f t="shared" si="43"/>
        <v/>
      </c>
      <c r="J194" s="45"/>
      <c r="K194" s="45"/>
      <c r="L194" s="45"/>
      <c r="M194" s="45"/>
      <c r="N194" s="45"/>
      <c r="O194" s="134"/>
      <c r="P194" t="str">
        <f>IF(C194="","",'OPĆI DIO'!$C$1)</f>
        <v/>
      </c>
      <c r="Q194" t="str">
        <f t="shared" si="36"/>
        <v/>
      </c>
      <c r="R194" t="str">
        <f t="shared" si="37"/>
        <v/>
      </c>
      <c r="S194" t="str">
        <f t="shared" si="38"/>
        <v/>
      </c>
      <c r="T194" t="str">
        <f t="shared" si="39"/>
        <v/>
      </c>
      <c r="U194" t="str">
        <f t="shared" si="40"/>
        <v/>
      </c>
      <c r="AE194" t="s">
        <v>1403</v>
      </c>
      <c r="AF194" t="s">
        <v>2039</v>
      </c>
      <c r="AG194" t="s">
        <v>2118</v>
      </c>
      <c r="AH194" t="s">
        <v>2119</v>
      </c>
      <c r="AI194" t="s">
        <v>2136</v>
      </c>
      <c r="AJ194" t="s">
        <v>2144</v>
      </c>
    </row>
    <row r="195" spans="1:36">
      <c r="A195" s="10" t="str">
        <f>IF(C195="","",VLOOKUP('OPĆI DIO'!$C$1,'OPĆI DIO'!$P$4:$Y$137,10,FALSE))</f>
        <v/>
      </c>
      <c r="B195" s="10" t="str">
        <f>IF(C195="","",VLOOKUP('OPĆI DIO'!$C$1,'OPĆI DIO'!$P$4:$Y$137,9,FALSE))</f>
        <v/>
      </c>
      <c r="C195" s="15"/>
      <c r="D195" s="10" t="str">
        <f t="shared" si="41"/>
        <v/>
      </c>
      <c r="E195" s="15"/>
      <c r="F195" s="10" t="str">
        <f t="shared" si="42"/>
        <v/>
      </c>
      <c r="G195" s="46"/>
      <c r="H195" s="10" t="str">
        <f t="shared" ref="H195:H258" si="44">IFERROR(VLOOKUP(G195,$AE$6:$AF$352,2,FALSE),"")</f>
        <v/>
      </c>
      <c r="I195" s="10" t="str">
        <f t="shared" si="43"/>
        <v/>
      </c>
      <c r="J195" s="45"/>
      <c r="K195" s="45"/>
      <c r="L195" s="45"/>
      <c r="M195" s="45"/>
      <c r="N195" s="45"/>
      <c r="O195" s="134"/>
      <c r="P195" t="str">
        <f>IF(C195="","",'OPĆI DIO'!$C$1)</f>
        <v/>
      </c>
      <c r="Q195" t="str">
        <f t="shared" ref="Q195:Q258" si="45">LEFT(E195,3)</f>
        <v/>
      </c>
      <c r="R195" t="str">
        <f t="shared" ref="R195:R258" si="46">LEFT(E195,2)</f>
        <v/>
      </c>
      <c r="S195" t="str">
        <f t="shared" ref="S195:S258" si="47">LEFT(C195,3)</f>
        <v/>
      </c>
      <c r="T195" t="str">
        <f t="shared" ref="T195:T258" si="48">IF(U195="5",0,MID(I195,2,2))</f>
        <v/>
      </c>
      <c r="U195" t="str">
        <f t="shared" ref="U195:U258" si="49">LEFT(E195,1)</f>
        <v/>
      </c>
      <c r="AE195" t="s">
        <v>2050</v>
      </c>
      <c r="AF195" t="s">
        <v>2183</v>
      </c>
      <c r="AG195" t="s">
        <v>2118</v>
      </c>
      <c r="AH195" t="s">
        <v>2119</v>
      </c>
      <c r="AI195" t="s">
        <v>2136</v>
      </c>
      <c r="AJ195" t="s">
        <v>2144</v>
      </c>
    </row>
    <row r="196" spans="1:36">
      <c r="A196" s="10" t="str">
        <f>IF(C196="","",VLOOKUP('OPĆI DIO'!$C$1,'OPĆI DIO'!$P$4:$Y$137,10,FALSE))</f>
        <v/>
      </c>
      <c r="B196" s="10" t="str">
        <f>IF(C196="","",VLOOKUP('OPĆI DIO'!$C$1,'OPĆI DIO'!$P$4:$Y$137,9,FALSE))</f>
        <v/>
      </c>
      <c r="C196" s="15"/>
      <c r="D196" s="10" t="str">
        <f t="shared" ref="D196:D259" si="50">IFERROR(VLOOKUP(C196,$V$6:$W$22,2,FALSE),"")</f>
        <v/>
      </c>
      <c r="E196" s="15"/>
      <c r="F196" s="10" t="str">
        <f t="shared" si="42"/>
        <v/>
      </c>
      <c r="G196" s="46"/>
      <c r="H196" s="10" t="str">
        <f t="shared" si="44"/>
        <v/>
      </c>
      <c r="I196" s="10" t="str">
        <f t="shared" si="43"/>
        <v/>
      </c>
      <c r="J196" s="45"/>
      <c r="K196" s="45"/>
      <c r="L196" s="45"/>
      <c r="M196" s="45"/>
      <c r="N196" s="45"/>
      <c r="O196" s="134"/>
      <c r="P196" t="str">
        <f>IF(C196="","",'OPĆI DIO'!$C$1)</f>
        <v/>
      </c>
      <c r="Q196" t="str">
        <f t="shared" si="45"/>
        <v/>
      </c>
      <c r="R196" t="str">
        <f t="shared" si="46"/>
        <v/>
      </c>
      <c r="S196" t="str">
        <f t="shared" si="47"/>
        <v/>
      </c>
      <c r="T196" t="str">
        <f t="shared" si="48"/>
        <v/>
      </c>
      <c r="U196" t="str">
        <f t="shared" si="49"/>
        <v/>
      </c>
      <c r="AE196" t="s">
        <v>2819</v>
      </c>
      <c r="AF196" t="s">
        <v>2805</v>
      </c>
      <c r="AG196" t="s">
        <v>2118</v>
      </c>
      <c r="AH196" t="s">
        <v>2119</v>
      </c>
      <c r="AI196" t="s">
        <v>2138</v>
      </c>
      <c r="AJ196" t="s">
        <v>2139</v>
      </c>
    </row>
    <row r="197" spans="1:36">
      <c r="A197" s="10" t="str">
        <f>IF(C197="","",VLOOKUP('OPĆI DIO'!$C$1,'OPĆI DIO'!$P$4:$Y$137,10,FALSE))</f>
        <v/>
      </c>
      <c r="B197" s="10" t="str">
        <f>IF(C197="","",VLOOKUP('OPĆI DIO'!$C$1,'OPĆI DIO'!$P$4:$Y$137,9,FALSE))</f>
        <v/>
      </c>
      <c r="C197" s="15"/>
      <c r="D197" s="10" t="str">
        <f t="shared" si="50"/>
        <v/>
      </c>
      <c r="E197" s="15"/>
      <c r="F197" s="10" t="str">
        <f t="shared" ref="F197:F260" si="51">IFERROR(VLOOKUP(E197,$Y$5:$AA$128,2,FALSE),"")</f>
        <v/>
      </c>
      <c r="G197" s="46"/>
      <c r="H197" s="10" t="str">
        <f t="shared" si="44"/>
        <v/>
      </c>
      <c r="I197" s="10" t="str">
        <f t="shared" si="43"/>
        <v/>
      </c>
      <c r="J197" s="45"/>
      <c r="K197" s="45"/>
      <c r="L197" s="45"/>
      <c r="M197" s="45"/>
      <c r="N197" s="45"/>
      <c r="O197" s="134"/>
      <c r="P197" t="str">
        <f>IF(C197="","",'OPĆI DIO'!$C$1)</f>
        <v/>
      </c>
      <c r="Q197" t="str">
        <f t="shared" si="45"/>
        <v/>
      </c>
      <c r="R197" t="str">
        <f t="shared" si="46"/>
        <v/>
      </c>
      <c r="S197" t="str">
        <f t="shared" si="47"/>
        <v/>
      </c>
      <c r="T197" t="str">
        <f t="shared" si="48"/>
        <v/>
      </c>
      <c r="U197" t="str">
        <f t="shared" si="49"/>
        <v/>
      </c>
      <c r="AE197" t="s">
        <v>2184</v>
      </c>
      <c r="AF197" t="s">
        <v>2047</v>
      </c>
      <c r="AG197" t="s">
        <v>2118</v>
      </c>
      <c r="AH197" t="s">
        <v>2119</v>
      </c>
      <c r="AI197" t="s">
        <v>2138</v>
      </c>
      <c r="AJ197" t="s">
        <v>2139</v>
      </c>
    </row>
    <row r="198" spans="1:36">
      <c r="A198" s="10" t="str">
        <f>IF(C198="","",VLOOKUP('OPĆI DIO'!$C$1,'OPĆI DIO'!$P$4:$Y$137,10,FALSE))</f>
        <v/>
      </c>
      <c r="B198" s="10" t="str">
        <f>IF(C198="","",VLOOKUP('OPĆI DIO'!$C$1,'OPĆI DIO'!$P$4:$Y$137,9,FALSE))</f>
        <v/>
      </c>
      <c r="C198" s="15"/>
      <c r="D198" s="10" t="str">
        <f t="shared" si="50"/>
        <v/>
      </c>
      <c r="E198" s="15"/>
      <c r="F198" s="10" t="str">
        <f t="shared" si="51"/>
        <v/>
      </c>
      <c r="G198" s="46"/>
      <c r="H198" s="10" t="str">
        <f t="shared" si="44"/>
        <v/>
      </c>
      <c r="I198" s="10" t="str">
        <f t="shared" si="43"/>
        <v/>
      </c>
      <c r="J198" s="45"/>
      <c r="K198" s="45"/>
      <c r="L198" s="45"/>
      <c r="M198" s="45"/>
      <c r="N198" s="45"/>
      <c r="O198" s="134"/>
      <c r="P198" t="str">
        <f>IF(C198="","",'OPĆI DIO'!$C$1)</f>
        <v/>
      </c>
      <c r="Q198" t="str">
        <f t="shared" si="45"/>
        <v/>
      </c>
      <c r="R198" t="str">
        <f t="shared" si="46"/>
        <v/>
      </c>
      <c r="S198" t="str">
        <f t="shared" si="47"/>
        <v/>
      </c>
      <c r="T198" t="str">
        <f t="shared" si="48"/>
        <v/>
      </c>
      <c r="U198" t="str">
        <f t="shared" si="49"/>
        <v/>
      </c>
      <c r="AE198" t="s">
        <v>2820</v>
      </c>
      <c r="AF198" t="s">
        <v>2816</v>
      </c>
      <c r="AG198" t="s">
        <v>2118</v>
      </c>
      <c r="AH198" t="s">
        <v>2119</v>
      </c>
      <c r="AI198" t="s">
        <v>2138</v>
      </c>
      <c r="AJ198" t="s">
        <v>2139</v>
      </c>
    </row>
    <row r="199" spans="1:36">
      <c r="A199" s="10" t="str">
        <f>IF(C199="","",VLOOKUP('OPĆI DIO'!$C$1,'OPĆI DIO'!$P$4:$Y$137,10,FALSE))</f>
        <v/>
      </c>
      <c r="B199" s="10" t="str">
        <f>IF(C199="","",VLOOKUP('OPĆI DIO'!$C$1,'OPĆI DIO'!$P$4:$Y$137,9,FALSE))</f>
        <v/>
      </c>
      <c r="C199" s="15"/>
      <c r="D199" s="10" t="str">
        <f t="shared" si="50"/>
        <v/>
      </c>
      <c r="E199" s="15"/>
      <c r="F199" s="10" t="str">
        <f t="shared" si="51"/>
        <v/>
      </c>
      <c r="G199" s="46"/>
      <c r="H199" s="10" t="str">
        <f t="shared" si="44"/>
        <v/>
      </c>
      <c r="I199" s="10" t="str">
        <f t="shared" si="43"/>
        <v/>
      </c>
      <c r="J199" s="45"/>
      <c r="K199" s="45"/>
      <c r="L199" s="45"/>
      <c r="M199" s="45"/>
      <c r="N199" s="45"/>
      <c r="O199" s="134"/>
      <c r="P199" t="str">
        <f>IF(C199="","",'OPĆI DIO'!$C$1)</f>
        <v/>
      </c>
      <c r="Q199" t="str">
        <f t="shared" si="45"/>
        <v/>
      </c>
      <c r="R199" t="str">
        <f t="shared" si="46"/>
        <v/>
      </c>
      <c r="S199" t="str">
        <f t="shared" si="47"/>
        <v/>
      </c>
      <c r="T199" t="str">
        <f t="shared" si="48"/>
        <v/>
      </c>
      <c r="U199" t="str">
        <f t="shared" si="49"/>
        <v/>
      </c>
      <c r="AE199" t="s">
        <v>2821</v>
      </c>
      <c r="AF199" t="s">
        <v>2036</v>
      </c>
      <c r="AG199" t="s">
        <v>2118</v>
      </c>
      <c r="AH199" t="s">
        <v>2119</v>
      </c>
      <c r="AI199" t="s">
        <v>2138</v>
      </c>
      <c r="AJ199" t="s">
        <v>2139</v>
      </c>
    </row>
    <row r="200" spans="1:36">
      <c r="A200" s="10" t="str">
        <f>IF(C200="","",VLOOKUP('OPĆI DIO'!$C$1,'OPĆI DIO'!$P$4:$Y$137,10,FALSE))</f>
        <v/>
      </c>
      <c r="B200" s="10" t="str">
        <f>IF(C200="","",VLOOKUP('OPĆI DIO'!$C$1,'OPĆI DIO'!$P$4:$Y$137,9,FALSE))</f>
        <v/>
      </c>
      <c r="C200" s="15"/>
      <c r="D200" s="10" t="str">
        <f t="shared" si="50"/>
        <v/>
      </c>
      <c r="E200" s="15"/>
      <c r="F200" s="10" t="str">
        <f t="shared" si="51"/>
        <v/>
      </c>
      <c r="G200" s="46"/>
      <c r="H200" s="10" t="str">
        <f t="shared" si="44"/>
        <v/>
      </c>
      <c r="I200" s="10" t="str">
        <f t="shared" si="43"/>
        <v/>
      </c>
      <c r="J200" s="45"/>
      <c r="K200" s="45"/>
      <c r="L200" s="45"/>
      <c r="M200" s="45"/>
      <c r="N200" s="45"/>
      <c r="O200" s="134"/>
      <c r="P200" t="str">
        <f>IF(C200="","",'OPĆI DIO'!$C$1)</f>
        <v/>
      </c>
      <c r="Q200" t="str">
        <f t="shared" si="45"/>
        <v/>
      </c>
      <c r="R200" t="str">
        <f t="shared" si="46"/>
        <v/>
      </c>
      <c r="S200" t="str">
        <f t="shared" si="47"/>
        <v/>
      </c>
      <c r="T200" t="str">
        <f t="shared" si="48"/>
        <v/>
      </c>
      <c r="U200" t="str">
        <f t="shared" si="49"/>
        <v/>
      </c>
      <c r="AE200" t="s">
        <v>2822</v>
      </c>
      <c r="AF200" t="s">
        <v>2823</v>
      </c>
      <c r="AG200" t="s">
        <v>2118</v>
      </c>
      <c r="AH200" t="s">
        <v>2119</v>
      </c>
      <c r="AI200" t="s">
        <v>2138</v>
      </c>
      <c r="AJ200" t="s">
        <v>2139</v>
      </c>
    </row>
    <row r="201" spans="1:36">
      <c r="A201" s="10" t="str">
        <f>IF(C201="","",VLOOKUP('OPĆI DIO'!$C$1,'OPĆI DIO'!$P$4:$Y$137,10,FALSE))</f>
        <v/>
      </c>
      <c r="B201" s="10" t="str">
        <f>IF(C201="","",VLOOKUP('OPĆI DIO'!$C$1,'OPĆI DIO'!$P$4:$Y$137,9,FALSE))</f>
        <v/>
      </c>
      <c r="C201" s="15"/>
      <c r="D201" s="10" t="str">
        <f t="shared" si="50"/>
        <v/>
      </c>
      <c r="E201" s="15"/>
      <c r="F201" s="10" t="str">
        <f t="shared" si="51"/>
        <v/>
      </c>
      <c r="G201" s="46"/>
      <c r="H201" s="10" t="str">
        <f t="shared" si="44"/>
        <v/>
      </c>
      <c r="I201" s="10" t="str">
        <f t="shared" si="43"/>
        <v/>
      </c>
      <c r="J201" s="45"/>
      <c r="K201" s="45"/>
      <c r="L201" s="45"/>
      <c r="M201" s="45"/>
      <c r="N201" s="45"/>
      <c r="O201" s="134"/>
      <c r="P201" t="str">
        <f>IF(C201="","",'OPĆI DIO'!$C$1)</f>
        <v/>
      </c>
      <c r="Q201" t="str">
        <f t="shared" si="45"/>
        <v/>
      </c>
      <c r="R201" t="str">
        <f t="shared" si="46"/>
        <v/>
      </c>
      <c r="S201" t="str">
        <f t="shared" si="47"/>
        <v/>
      </c>
      <c r="T201" t="str">
        <f t="shared" si="48"/>
        <v/>
      </c>
      <c r="U201" t="str">
        <f t="shared" si="49"/>
        <v/>
      </c>
      <c r="AE201" t="s">
        <v>646</v>
      </c>
      <c r="AF201" t="s">
        <v>647</v>
      </c>
      <c r="AG201" t="s">
        <v>2118</v>
      </c>
      <c r="AH201" t="s">
        <v>2119</v>
      </c>
      <c r="AI201" t="s">
        <v>2138</v>
      </c>
      <c r="AJ201" t="s">
        <v>2139</v>
      </c>
    </row>
    <row r="202" spans="1:36">
      <c r="A202" s="10" t="str">
        <f>IF(C202="","",VLOOKUP('OPĆI DIO'!$C$1,'OPĆI DIO'!$P$4:$Y$137,10,FALSE))</f>
        <v/>
      </c>
      <c r="B202" s="10" t="str">
        <f>IF(C202="","",VLOOKUP('OPĆI DIO'!$C$1,'OPĆI DIO'!$P$4:$Y$137,9,FALSE))</f>
        <v/>
      </c>
      <c r="C202" s="15"/>
      <c r="D202" s="10" t="str">
        <f t="shared" si="50"/>
        <v/>
      </c>
      <c r="E202" s="15"/>
      <c r="F202" s="10" t="str">
        <f t="shared" si="51"/>
        <v/>
      </c>
      <c r="G202" s="46"/>
      <c r="H202" s="10" t="str">
        <f t="shared" si="44"/>
        <v/>
      </c>
      <c r="I202" s="10" t="str">
        <f t="shared" si="43"/>
        <v/>
      </c>
      <c r="J202" s="45"/>
      <c r="K202" s="45"/>
      <c r="L202" s="45"/>
      <c r="M202" s="45"/>
      <c r="N202" s="45"/>
      <c r="O202" s="134"/>
      <c r="P202" t="str">
        <f>IF(C202="","",'OPĆI DIO'!$C$1)</f>
        <v/>
      </c>
      <c r="Q202" t="str">
        <f t="shared" si="45"/>
        <v/>
      </c>
      <c r="R202" t="str">
        <f t="shared" si="46"/>
        <v/>
      </c>
      <c r="S202" t="str">
        <f t="shared" si="47"/>
        <v/>
      </c>
      <c r="T202" t="str">
        <f t="shared" si="48"/>
        <v/>
      </c>
      <c r="U202" t="str">
        <f t="shared" si="49"/>
        <v/>
      </c>
      <c r="AE202" t="s">
        <v>651</v>
      </c>
      <c r="AF202" t="s">
        <v>652</v>
      </c>
      <c r="AG202" t="s">
        <v>2112</v>
      </c>
      <c r="AH202" t="s">
        <v>2113</v>
      </c>
      <c r="AI202" t="s">
        <v>2138</v>
      </c>
      <c r="AJ202" t="s">
        <v>2139</v>
      </c>
    </row>
    <row r="203" spans="1:36">
      <c r="A203" s="10" t="str">
        <f>IF(C203="","",VLOOKUP('OPĆI DIO'!$C$1,'OPĆI DIO'!$P$4:$Y$137,10,FALSE))</f>
        <v/>
      </c>
      <c r="B203" s="10" t="str">
        <f>IF(C203="","",VLOOKUP('OPĆI DIO'!$C$1,'OPĆI DIO'!$P$4:$Y$137,9,FALSE))</f>
        <v/>
      </c>
      <c r="C203" s="15"/>
      <c r="D203" s="10" t="str">
        <f t="shared" si="50"/>
        <v/>
      </c>
      <c r="E203" s="15"/>
      <c r="F203" s="10" t="str">
        <f t="shared" si="51"/>
        <v/>
      </c>
      <c r="G203" s="46"/>
      <c r="H203" s="10" t="str">
        <f t="shared" si="44"/>
        <v/>
      </c>
      <c r="I203" s="10" t="str">
        <f t="shared" si="43"/>
        <v/>
      </c>
      <c r="J203" s="45"/>
      <c r="K203" s="45"/>
      <c r="L203" s="45"/>
      <c r="M203" s="45"/>
      <c r="N203" s="45"/>
      <c r="O203" s="134"/>
      <c r="P203" t="str">
        <f>IF(C203="","",'OPĆI DIO'!$C$1)</f>
        <v/>
      </c>
      <c r="Q203" t="str">
        <f t="shared" si="45"/>
        <v/>
      </c>
      <c r="R203" t="str">
        <f t="shared" si="46"/>
        <v/>
      </c>
      <c r="S203" t="str">
        <f t="shared" si="47"/>
        <v/>
      </c>
      <c r="T203" t="str">
        <f t="shared" si="48"/>
        <v/>
      </c>
      <c r="U203" t="str">
        <f t="shared" si="49"/>
        <v/>
      </c>
      <c r="AE203" t="s">
        <v>653</v>
      </c>
      <c r="AF203" t="s">
        <v>654</v>
      </c>
      <c r="AG203" t="s">
        <v>2112</v>
      </c>
      <c r="AH203" t="s">
        <v>2113</v>
      </c>
      <c r="AI203" t="s">
        <v>2138</v>
      </c>
      <c r="AJ203" t="s">
        <v>2139</v>
      </c>
    </row>
    <row r="204" spans="1:36">
      <c r="A204" s="10" t="str">
        <f>IF(C204="","",VLOOKUP('OPĆI DIO'!$C$1,'OPĆI DIO'!$P$4:$Y$137,10,FALSE))</f>
        <v/>
      </c>
      <c r="B204" s="10" t="str">
        <f>IF(C204="","",VLOOKUP('OPĆI DIO'!$C$1,'OPĆI DIO'!$P$4:$Y$137,9,FALSE))</f>
        <v/>
      </c>
      <c r="C204" s="15"/>
      <c r="D204" s="10" t="str">
        <f t="shared" si="50"/>
        <v/>
      </c>
      <c r="E204" s="15"/>
      <c r="F204" s="10" t="str">
        <f t="shared" si="51"/>
        <v/>
      </c>
      <c r="G204" s="46"/>
      <c r="H204" s="10" t="str">
        <f t="shared" si="44"/>
        <v/>
      </c>
      <c r="I204" s="10" t="str">
        <f t="shared" si="43"/>
        <v/>
      </c>
      <c r="J204" s="45"/>
      <c r="K204" s="45"/>
      <c r="L204" s="45"/>
      <c r="M204" s="45"/>
      <c r="N204" s="45"/>
      <c r="O204" s="134"/>
      <c r="P204" t="str">
        <f>IF(C204="","",'OPĆI DIO'!$C$1)</f>
        <v/>
      </c>
      <c r="Q204" t="str">
        <f t="shared" si="45"/>
        <v/>
      </c>
      <c r="R204" t="str">
        <f t="shared" si="46"/>
        <v/>
      </c>
      <c r="S204" t="str">
        <f t="shared" si="47"/>
        <v/>
      </c>
      <c r="T204" t="str">
        <f t="shared" si="48"/>
        <v/>
      </c>
      <c r="U204" t="str">
        <f t="shared" si="49"/>
        <v/>
      </c>
      <c r="AE204" t="s">
        <v>717</v>
      </c>
      <c r="AF204" t="s">
        <v>718</v>
      </c>
      <c r="AG204" t="s">
        <v>2112</v>
      </c>
      <c r="AH204" t="s">
        <v>2113</v>
      </c>
      <c r="AI204" t="s">
        <v>2138</v>
      </c>
      <c r="AJ204" t="s">
        <v>2139</v>
      </c>
    </row>
    <row r="205" spans="1:36">
      <c r="A205" s="10" t="str">
        <f>IF(C205="","",VLOOKUP('OPĆI DIO'!$C$1,'OPĆI DIO'!$P$4:$Y$137,10,FALSE))</f>
        <v/>
      </c>
      <c r="B205" s="10" t="str">
        <f>IF(C205="","",VLOOKUP('OPĆI DIO'!$C$1,'OPĆI DIO'!$P$4:$Y$137,9,FALSE))</f>
        <v/>
      </c>
      <c r="C205" s="15"/>
      <c r="D205" s="10" t="str">
        <f t="shared" si="50"/>
        <v/>
      </c>
      <c r="E205" s="15"/>
      <c r="F205" s="10" t="str">
        <f t="shared" si="51"/>
        <v/>
      </c>
      <c r="G205" s="46"/>
      <c r="H205" s="10" t="str">
        <f t="shared" si="44"/>
        <v/>
      </c>
      <c r="I205" s="10" t="str">
        <f t="shared" si="43"/>
        <v/>
      </c>
      <c r="J205" s="45"/>
      <c r="K205" s="45"/>
      <c r="L205" s="45"/>
      <c r="M205" s="45"/>
      <c r="N205" s="45"/>
      <c r="O205" s="134"/>
      <c r="P205" t="str">
        <f>IF(C205="","",'OPĆI DIO'!$C$1)</f>
        <v/>
      </c>
      <c r="Q205" t="str">
        <f t="shared" si="45"/>
        <v/>
      </c>
      <c r="R205" t="str">
        <f t="shared" si="46"/>
        <v/>
      </c>
      <c r="S205" t="str">
        <f t="shared" si="47"/>
        <v/>
      </c>
      <c r="T205" t="str">
        <f t="shared" si="48"/>
        <v/>
      </c>
      <c r="U205" t="str">
        <f t="shared" si="49"/>
        <v/>
      </c>
      <c r="AE205" t="s">
        <v>655</v>
      </c>
      <c r="AF205" t="s">
        <v>656</v>
      </c>
      <c r="AG205" t="s">
        <v>2112</v>
      </c>
      <c r="AH205" t="s">
        <v>2113</v>
      </c>
      <c r="AI205" t="s">
        <v>2138</v>
      </c>
      <c r="AJ205" t="s">
        <v>2139</v>
      </c>
    </row>
    <row r="206" spans="1:36">
      <c r="A206" s="10" t="str">
        <f>IF(C206="","",VLOOKUP('OPĆI DIO'!$C$1,'OPĆI DIO'!$P$4:$Y$137,10,FALSE))</f>
        <v/>
      </c>
      <c r="B206" s="10" t="str">
        <f>IF(C206="","",VLOOKUP('OPĆI DIO'!$C$1,'OPĆI DIO'!$P$4:$Y$137,9,FALSE))</f>
        <v/>
      </c>
      <c r="C206" s="15"/>
      <c r="D206" s="10" t="str">
        <f t="shared" si="50"/>
        <v/>
      </c>
      <c r="E206" s="15"/>
      <c r="F206" s="10" t="str">
        <f t="shared" si="51"/>
        <v/>
      </c>
      <c r="G206" s="46"/>
      <c r="H206" s="10" t="str">
        <f t="shared" si="44"/>
        <v/>
      </c>
      <c r="I206" s="10" t="str">
        <f t="shared" si="43"/>
        <v/>
      </c>
      <c r="J206" s="45"/>
      <c r="K206" s="45"/>
      <c r="L206" s="45"/>
      <c r="M206" s="45"/>
      <c r="N206" s="45"/>
      <c r="O206" s="134"/>
      <c r="P206" t="str">
        <f>IF(C206="","",'OPĆI DIO'!$C$1)</f>
        <v/>
      </c>
      <c r="Q206" t="str">
        <f t="shared" si="45"/>
        <v/>
      </c>
      <c r="R206" t="str">
        <f t="shared" si="46"/>
        <v/>
      </c>
      <c r="S206" t="str">
        <f t="shared" si="47"/>
        <v/>
      </c>
      <c r="T206" t="str">
        <f t="shared" si="48"/>
        <v/>
      </c>
      <c r="U206" t="str">
        <f t="shared" si="49"/>
        <v/>
      </c>
      <c r="AE206" t="s">
        <v>719</v>
      </c>
      <c r="AF206" t="s">
        <v>714</v>
      </c>
      <c r="AG206" t="s">
        <v>2112</v>
      </c>
      <c r="AH206" t="s">
        <v>2113</v>
      </c>
      <c r="AI206" t="s">
        <v>2138</v>
      </c>
      <c r="AJ206" t="s">
        <v>2139</v>
      </c>
    </row>
    <row r="207" spans="1:36">
      <c r="A207" s="10" t="str">
        <f>IF(C207="","",VLOOKUP('OPĆI DIO'!$C$1,'OPĆI DIO'!$P$4:$Y$137,10,FALSE))</f>
        <v/>
      </c>
      <c r="B207" s="10" t="str">
        <f>IF(C207="","",VLOOKUP('OPĆI DIO'!$C$1,'OPĆI DIO'!$P$4:$Y$137,9,FALSE))</f>
        <v/>
      </c>
      <c r="C207" s="15"/>
      <c r="D207" s="10" t="str">
        <f t="shared" si="50"/>
        <v/>
      </c>
      <c r="E207" s="15"/>
      <c r="F207" s="10" t="str">
        <f t="shared" si="51"/>
        <v/>
      </c>
      <c r="G207" s="46"/>
      <c r="H207" s="10" t="str">
        <f t="shared" si="44"/>
        <v/>
      </c>
      <c r="I207" s="10" t="str">
        <f t="shared" si="43"/>
        <v/>
      </c>
      <c r="J207" s="45"/>
      <c r="K207" s="45"/>
      <c r="L207" s="45"/>
      <c r="M207" s="45"/>
      <c r="N207" s="45"/>
      <c r="O207" s="134"/>
      <c r="P207" t="str">
        <f>IF(C207="","",'OPĆI DIO'!$C$1)</f>
        <v/>
      </c>
      <c r="Q207" t="str">
        <f t="shared" si="45"/>
        <v/>
      </c>
      <c r="R207" t="str">
        <f t="shared" si="46"/>
        <v/>
      </c>
      <c r="S207" t="str">
        <f t="shared" si="47"/>
        <v/>
      </c>
      <c r="T207" t="str">
        <f t="shared" si="48"/>
        <v/>
      </c>
      <c r="U207" t="str">
        <f t="shared" si="49"/>
        <v/>
      </c>
      <c r="AE207" t="s">
        <v>657</v>
      </c>
      <c r="AF207" t="s">
        <v>1164</v>
      </c>
      <c r="AG207" t="s">
        <v>2112</v>
      </c>
      <c r="AH207" t="s">
        <v>2113</v>
      </c>
      <c r="AI207" t="s">
        <v>2138</v>
      </c>
      <c r="AJ207" t="s">
        <v>2139</v>
      </c>
    </row>
    <row r="208" spans="1:36">
      <c r="A208" s="10" t="str">
        <f>IF(C208="","",VLOOKUP('OPĆI DIO'!$C$1,'OPĆI DIO'!$P$4:$Y$137,10,FALSE))</f>
        <v/>
      </c>
      <c r="B208" s="10" t="str">
        <f>IF(C208="","",VLOOKUP('OPĆI DIO'!$C$1,'OPĆI DIO'!$P$4:$Y$137,9,FALSE))</f>
        <v/>
      </c>
      <c r="C208" s="15"/>
      <c r="D208" s="10" t="str">
        <f t="shared" si="50"/>
        <v/>
      </c>
      <c r="E208" s="15"/>
      <c r="F208" s="10" t="str">
        <f t="shared" si="51"/>
        <v/>
      </c>
      <c r="G208" s="46"/>
      <c r="H208" s="10" t="str">
        <f t="shared" si="44"/>
        <v/>
      </c>
      <c r="I208" s="10" t="str">
        <f t="shared" si="43"/>
        <v/>
      </c>
      <c r="J208" s="45"/>
      <c r="K208" s="45"/>
      <c r="L208" s="45"/>
      <c r="M208" s="45"/>
      <c r="N208" s="45"/>
      <c r="O208" s="134"/>
      <c r="P208" t="str">
        <f>IF(C208="","",'OPĆI DIO'!$C$1)</f>
        <v/>
      </c>
      <c r="Q208" t="str">
        <f t="shared" si="45"/>
        <v/>
      </c>
      <c r="R208" t="str">
        <f t="shared" si="46"/>
        <v/>
      </c>
      <c r="S208" t="str">
        <f t="shared" si="47"/>
        <v/>
      </c>
      <c r="T208" t="str">
        <f t="shared" si="48"/>
        <v/>
      </c>
      <c r="U208" t="str">
        <f t="shared" si="49"/>
        <v/>
      </c>
      <c r="AE208" t="s">
        <v>658</v>
      </c>
      <c r="AF208" t="s">
        <v>937</v>
      </c>
      <c r="AG208" t="s">
        <v>2112</v>
      </c>
      <c r="AH208" t="s">
        <v>2113</v>
      </c>
      <c r="AI208" t="s">
        <v>2138</v>
      </c>
      <c r="AJ208" t="s">
        <v>2139</v>
      </c>
    </row>
    <row r="209" spans="1:36">
      <c r="A209" s="10" t="str">
        <f>IF(C209="","",VLOOKUP('OPĆI DIO'!$C$1,'OPĆI DIO'!$P$4:$Y$137,10,FALSE))</f>
        <v/>
      </c>
      <c r="B209" s="10" t="str">
        <f>IF(C209="","",VLOOKUP('OPĆI DIO'!$C$1,'OPĆI DIO'!$P$4:$Y$137,9,FALSE))</f>
        <v/>
      </c>
      <c r="C209" s="15"/>
      <c r="D209" s="10" t="str">
        <f t="shared" si="50"/>
        <v/>
      </c>
      <c r="E209" s="15"/>
      <c r="F209" s="10" t="str">
        <f t="shared" si="51"/>
        <v/>
      </c>
      <c r="G209" s="46"/>
      <c r="H209" s="10" t="str">
        <f t="shared" si="44"/>
        <v/>
      </c>
      <c r="I209" s="10" t="str">
        <f t="shared" si="43"/>
        <v/>
      </c>
      <c r="J209" s="45"/>
      <c r="K209" s="45"/>
      <c r="L209" s="45"/>
      <c r="M209" s="45"/>
      <c r="N209" s="45"/>
      <c r="O209" s="134"/>
      <c r="P209" t="str">
        <f>IF(C209="","",'OPĆI DIO'!$C$1)</f>
        <v/>
      </c>
      <c r="Q209" t="str">
        <f t="shared" si="45"/>
        <v/>
      </c>
      <c r="R209" t="str">
        <f t="shared" si="46"/>
        <v/>
      </c>
      <c r="S209" t="str">
        <f t="shared" si="47"/>
        <v/>
      </c>
      <c r="T209" t="str">
        <f t="shared" si="48"/>
        <v/>
      </c>
      <c r="U209" t="str">
        <f t="shared" si="49"/>
        <v/>
      </c>
      <c r="AE209" t="s">
        <v>659</v>
      </c>
      <c r="AF209" t="s">
        <v>660</v>
      </c>
      <c r="AG209" t="s">
        <v>2112</v>
      </c>
      <c r="AH209" t="s">
        <v>2113</v>
      </c>
      <c r="AI209" t="s">
        <v>2138</v>
      </c>
      <c r="AJ209" t="s">
        <v>2139</v>
      </c>
    </row>
    <row r="210" spans="1:36">
      <c r="A210" s="10" t="str">
        <f>IF(C210="","",VLOOKUP('OPĆI DIO'!$C$1,'OPĆI DIO'!$P$4:$Y$137,10,FALSE))</f>
        <v/>
      </c>
      <c r="B210" s="10" t="str">
        <f>IF(C210="","",VLOOKUP('OPĆI DIO'!$C$1,'OPĆI DIO'!$P$4:$Y$137,9,FALSE))</f>
        <v/>
      </c>
      <c r="C210" s="15"/>
      <c r="D210" s="10" t="str">
        <f t="shared" si="50"/>
        <v/>
      </c>
      <c r="E210" s="15"/>
      <c r="F210" s="10" t="str">
        <f t="shared" si="51"/>
        <v/>
      </c>
      <c r="G210" s="46"/>
      <c r="H210" s="10" t="str">
        <f t="shared" si="44"/>
        <v/>
      </c>
      <c r="I210" s="10" t="str">
        <f t="shared" si="43"/>
        <v/>
      </c>
      <c r="J210" s="45"/>
      <c r="K210" s="45"/>
      <c r="L210" s="45"/>
      <c r="M210" s="45"/>
      <c r="N210" s="45"/>
      <c r="O210" s="134"/>
      <c r="P210" t="str">
        <f>IF(C210="","",'OPĆI DIO'!$C$1)</f>
        <v/>
      </c>
      <c r="Q210" t="str">
        <f t="shared" si="45"/>
        <v/>
      </c>
      <c r="R210" t="str">
        <f t="shared" si="46"/>
        <v/>
      </c>
      <c r="S210" t="str">
        <f t="shared" si="47"/>
        <v/>
      </c>
      <c r="T210" t="str">
        <f t="shared" si="48"/>
        <v/>
      </c>
      <c r="U210" t="str">
        <f t="shared" si="49"/>
        <v/>
      </c>
      <c r="AE210" t="s">
        <v>2824</v>
      </c>
      <c r="AF210" t="s">
        <v>2825</v>
      </c>
      <c r="AG210" t="s">
        <v>2112</v>
      </c>
      <c r="AH210" t="s">
        <v>2113</v>
      </c>
      <c r="AI210" t="s">
        <v>2137</v>
      </c>
      <c r="AJ210" t="s">
        <v>2142</v>
      </c>
    </row>
    <row r="211" spans="1:36">
      <c r="A211" s="10" t="str">
        <f>IF(C211="","",VLOOKUP('OPĆI DIO'!$C$1,'OPĆI DIO'!$P$4:$Y$137,10,FALSE))</f>
        <v/>
      </c>
      <c r="B211" s="10" t="str">
        <f>IF(C211="","",VLOOKUP('OPĆI DIO'!$C$1,'OPĆI DIO'!$P$4:$Y$137,9,FALSE))</f>
        <v/>
      </c>
      <c r="C211" s="15"/>
      <c r="D211" s="10" t="str">
        <f t="shared" si="50"/>
        <v/>
      </c>
      <c r="E211" s="15"/>
      <c r="F211" s="10" t="str">
        <f t="shared" si="51"/>
        <v/>
      </c>
      <c r="G211" s="46"/>
      <c r="H211" s="10" t="str">
        <f t="shared" si="44"/>
        <v/>
      </c>
      <c r="I211" s="10" t="str">
        <f t="shared" si="43"/>
        <v/>
      </c>
      <c r="J211" s="45"/>
      <c r="K211" s="45"/>
      <c r="L211" s="45"/>
      <c r="M211" s="45"/>
      <c r="N211" s="45"/>
      <c r="O211" s="134"/>
      <c r="P211" t="str">
        <f>IF(C211="","",'OPĆI DIO'!$C$1)</f>
        <v/>
      </c>
      <c r="Q211" t="str">
        <f t="shared" si="45"/>
        <v/>
      </c>
      <c r="R211" t="str">
        <f t="shared" si="46"/>
        <v/>
      </c>
      <c r="S211" t="str">
        <f t="shared" si="47"/>
        <v/>
      </c>
      <c r="T211" t="str">
        <f t="shared" si="48"/>
        <v/>
      </c>
      <c r="U211" t="str">
        <f t="shared" si="49"/>
        <v/>
      </c>
      <c r="AE211" t="s">
        <v>2826</v>
      </c>
      <c r="AF211" t="s">
        <v>2827</v>
      </c>
      <c r="AG211" t="s">
        <v>2112</v>
      </c>
      <c r="AH211" t="s">
        <v>2113</v>
      </c>
      <c r="AI211" t="s">
        <v>2137</v>
      </c>
      <c r="AJ211" t="s">
        <v>2142</v>
      </c>
    </row>
    <row r="212" spans="1:36">
      <c r="A212" s="10" t="str">
        <f>IF(C212="","",VLOOKUP('OPĆI DIO'!$C$1,'OPĆI DIO'!$P$4:$Y$137,10,FALSE))</f>
        <v/>
      </c>
      <c r="B212" s="10" t="str">
        <f>IF(C212="","",VLOOKUP('OPĆI DIO'!$C$1,'OPĆI DIO'!$P$4:$Y$137,9,FALSE))</f>
        <v/>
      </c>
      <c r="C212" s="15"/>
      <c r="D212" s="10" t="str">
        <f t="shared" si="50"/>
        <v/>
      </c>
      <c r="E212" s="15"/>
      <c r="F212" s="10" t="str">
        <f t="shared" si="51"/>
        <v/>
      </c>
      <c r="G212" s="46"/>
      <c r="H212" s="10" t="str">
        <f t="shared" si="44"/>
        <v/>
      </c>
      <c r="I212" s="10" t="str">
        <f t="shared" si="43"/>
        <v/>
      </c>
      <c r="J212" s="45"/>
      <c r="K212" s="45"/>
      <c r="L212" s="45"/>
      <c r="M212" s="45"/>
      <c r="N212" s="45"/>
      <c r="O212" s="134"/>
      <c r="P212" t="str">
        <f>IF(C212="","",'OPĆI DIO'!$C$1)</f>
        <v/>
      </c>
      <c r="Q212" t="str">
        <f t="shared" si="45"/>
        <v/>
      </c>
      <c r="R212" t="str">
        <f t="shared" si="46"/>
        <v/>
      </c>
      <c r="S212" t="str">
        <f t="shared" si="47"/>
        <v/>
      </c>
      <c r="T212" t="str">
        <f t="shared" si="48"/>
        <v/>
      </c>
      <c r="U212" t="str">
        <f t="shared" si="49"/>
        <v/>
      </c>
      <c r="AE212" t="s">
        <v>2828</v>
      </c>
      <c r="AF212" t="s">
        <v>2829</v>
      </c>
      <c r="AG212" t="s">
        <v>2112</v>
      </c>
      <c r="AH212" t="s">
        <v>2113</v>
      </c>
      <c r="AI212" t="s">
        <v>2137</v>
      </c>
      <c r="AJ212" t="s">
        <v>2142</v>
      </c>
    </row>
    <row r="213" spans="1:36">
      <c r="A213" s="10" t="str">
        <f>IF(C213="","",VLOOKUP('OPĆI DIO'!$C$1,'OPĆI DIO'!$P$4:$Y$137,10,FALSE))</f>
        <v/>
      </c>
      <c r="B213" s="10" t="str">
        <f>IF(C213="","",VLOOKUP('OPĆI DIO'!$C$1,'OPĆI DIO'!$P$4:$Y$137,9,FALSE))</f>
        <v/>
      </c>
      <c r="C213" s="15"/>
      <c r="D213" s="10" t="str">
        <f t="shared" si="50"/>
        <v/>
      </c>
      <c r="E213" s="15"/>
      <c r="F213" s="10" t="str">
        <f t="shared" si="51"/>
        <v/>
      </c>
      <c r="G213" s="46"/>
      <c r="H213" s="10" t="str">
        <f t="shared" si="44"/>
        <v/>
      </c>
      <c r="I213" s="10" t="str">
        <f t="shared" si="43"/>
        <v/>
      </c>
      <c r="J213" s="45"/>
      <c r="K213" s="45"/>
      <c r="L213" s="45"/>
      <c r="M213" s="45"/>
      <c r="N213" s="45"/>
      <c r="O213" s="134"/>
      <c r="P213" t="str">
        <f>IF(C213="","",'OPĆI DIO'!$C$1)</f>
        <v/>
      </c>
      <c r="Q213" t="str">
        <f t="shared" si="45"/>
        <v/>
      </c>
      <c r="R213" t="str">
        <f t="shared" si="46"/>
        <v/>
      </c>
      <c r="S213" t="str">
        <f t="shared" si="47"/>
        <v/>
      </c>
      <c r="T213" t="str">
        <f t="shared" si="48"/>
        <v/>
      </c>
      <c r="U213" t="str">
        <f t="shared" si="49"/>
        <v/>
      </c>
      <c r="AE213" t="s">
        <v>2830</v>
      </c>
      <c r="AF213" t="s">
        <v>2831</v>
      </c>
      <c r="AG213" t="s">
        <v>2112</v>
      </c>
      <c r="AH213" t="s">
        <v>2113</v>
      </c>
      <c r="AI213" t="s">
        <v>2137</v>
      </c>
      <c r="AJ213" t="s">
        <v>2142</v>
      </c>
    </row>
    <row r="214" spans="1:36">
      <c r="A214" s="10" t="str">
        <f>IF(C214="","",VLOOKUP('OPĆI DIO'!$C$1,'OPĆI DIO'!$P$4:$Y$137,10,FALSE))</f>
        <v/>
      </c>
      <c r="B214" s="10" t="str">
        <f>IF(C214="","",VLOOKUP('OPĆI DIO'!$C$1,'OPĆI DIO'!$P$4:$Y$137,9,FALSE))</f>
        <v/>
      </c>
      <c r="C214" s="15"/>
      <c r="D214" s="10" t="str">
        <f t="shared" si="50"/>
        <v/>
      </c>
      <c r="E214" s="15"/>
      <c r="F214" s="10" t="str">
        <f t="shared" si="51"/>
        <v/>
      </c>
      <c r="G214" s="46"/>
      <c r="H214" s="10" t="str">
        <f t="shared" si="44"/>
        <v/>
      </c>
      <c r="I214" s="10" t="str">
        <f t="shared" si="43"/>
        <v/>
      </c>
      <c r="J214" s="45"/>
      <c r="K214" s="45"/>
      <c r="L214" s="45"/>
      <c r="M214" s="45"/>
      <c r="N214" s="45"/>
      <c r="O214" s="134"/>
      <c r="P214" t="str">
        <f>IF(C214="","",'OPĆI DIO'!$C$1)</f>
        <v/>
      </c>
      <c r="Q214" t="str">
        <f t="shared" si="45"/>
        <v/>
      </c>
      <c r="R214" t="str">
        <f t="shared" si="46"/>
        <v/>
      </c>
      <c r="S214" t="str">
        <f t="shared" si="47"/>
        <v/>
      </c>
      <c r="T214" t="str">
        <f t="shared" si="48"/>
        <v/>
      </c>
      <c r="U214" t="str">
        <f t="shared" si="49"/>
        <v/>
      </c>
      <c r="AE214" t="s">
        <v>661</v>
      </c>
      <c r="AF214" t="s">
        <v>648</v>
      </c>
      <c r="AG214" t="s">
        <v>2112</v>
      </c>
      <c r="AH214" t="s">
        <v>2113</v>
      </c>
      <c r="AI214" t="s">
        <v>2138</v>
      </c>
      <c r="AJ214" t="s">
        <v>2150</v>
      </c>
    </row>
    <row r="215" spans="1:36">
      <c r="A215" s="10" t="str">
        <f>IF(C215="","",VLOOKUP('OPĆI DIO'!$C$1,'OPĆI DIO'!$P$4:$Y$137,10,FALSE))</f>
        <v/>
      </c>
      <c r="B215" s="10" t="str">
        <f>IF(C215="","",VLOOKUP('OPĆI DIO'!$C$1,'OPĆI DIO'!$P$4:$Y$137,9,FALSE))</f>
        <v/>
      </c>
      <c r="C215" s="15"/>
      <c r="D215" s="10" t="str">
        <f t="shared" si="50"/>
        <v/>
      </c>
      <c r="E215" s="15"/>
      <c r="F215" s="10" t="str">
        <f t="shared" si="51"/>
        <v/>
      </c>
      <c r="G215" s="46"/>
      <c r="H215" s="10" t="str">
        <f t="shared" si="44"/>
        <v/>
      </c>
      <c r="I215" s="10" t="str">
        <f t="shared" si="43"/>
        <v/>
      </c>
      <c r="J215" s="45"/>
      <c r="K215" s="45"/>
      <c r="L215" s="45"/>
      <c r="M215" s="45"/>
      <c r="N215" s="45"/>
      <c r="O215" s="134"/>
      <c r="P215" t="str">
        <f>IF(C215="","",'OPĆI DIO'!$C$1)</f>
        <v/>
      </c>
      <c r="Q215" t="str">
        <f t="shared" si="45"/>
        <v/>
      </c>
      <c r="R215" t="str">
        <f t="shared" si="46"/>
        <v/>
      </c>
      <c r="S215" t="str">
        <f t="shared" si="47"/>
        <v/>
      </c>
      <c r="T215" t="str">
        <f t="shared" si="48"/>
        <v/>
      </c>
      <c r="U215" t="str">
        <f t="shared" si="49"/>
        <v/>
      </c>
      <c r="AE215" t="s">
        <v>1395</v>
      </c>
      <c r="AF215" t="s">
        <v>1396</v>
      </c>
      <c r="AG215" t="s">
        <v>2112</v>
      </c>
      <c r="AH215" t="s">
        <v>2113</v>
      </c>
      <c r="AI215" t="s">
        <v>2138</v>
      </c>
      <c r="AJ215" t="s">
        <v>2150</v>
      </c>
    </row>
    <row r="216" spans="1:36">
      <c r="A216" s="10" t="str">
        <f>IF(C216="","",VLOOKUP('OPĆI DIO'!$C$1,'OPĆI DIO'!$P$4:$Y$137,10,FALSE))</f>
        <v/>
      </c>
      <c r="B216" s="10" t="str">
        <f>IF(C216="","",VLOOKUP('OPĆI DIO'!$C$1,'OPĆI DIO'!$P$4:$Y$137,9,FALSE))</f>
        <v/>
      </c>
      <c r="C216" s="15"/>
      <c r="D216" s="10" t="str">
        <f t="shared" si="50"/>
        <v/>
      </c>
      <c r="E216" s="15"/>
      <c r="F216" s="10" t="str">
        <f t="shared" si="51"/>
        <v/>
      </c>
      <c r="G216" s="46"/>
      <c r="H216" s="10" t="str">
        <f t="shared" si="44"/>
        <v/>
      </c>
      <c r="I216" s="10" t="str">
        <f t="shared" si="43"/>
        <v/>
      </c>
      <c r="J216" s="45"/>
      <c r="K216" s="45"/>
      <c r="L216" s="45"/>
      <c r="M216" s="45"/>
      <c r="N216" s="45"/>
      <c r="O216" s="134"/>
      <c r="P216" t="str">
        <f>IF(C216="","",'OPĆI DIO'!$C$1)</f>
        <v/>
      </c>
      <c r="Q216" t="str">
        <f t="shared" si="45"/>
        <v/>
      </c>
      <c r="R216" t="str">
        <f t="shared" si="46"/>
        <v/>
      </c>
      <c r="S216" t="str">
        <f t="shared" si="47"/>
        <v/>
      </c>
      <c r="T216" t="str">
        <f t="shared" si="48"/>
        <v/>
      </c>
      <c r="U216" t="str">
        <f t="shared" si="49"/>
        <v/>
      </c>
      <c r="AE216" t="s">
        <v>1397</v>
      </c>
      <c r="AF216" t="s">
        <v>2039</v>
      </c>
      <c r="AG216" t="s">
        <v>2112</v>
      </c>
      <c r="AH216" t="s">
        <v>2113</v>
      </c>
      <c r="AI216" t="s">
        <v>2140</v>
      </c>
      <c r="AJ216" t="s">
        <v>2141</v>
      </c>
    </row>
    <row r="217" spans="1:36">
      <c r="A217" s="10" t="str">
        <f>IF(C217="","",VLOOKUP('OPĆI DIO'!$C$1,'OPĆI DIO'!$P$4:$Y$137,10,FALSE))</f>
        <v/>
      </c>
      <c r="B217" s="10" t="str">
        <f>IF(C217="","",VLOOKUP('OPĆI DIO'!$C$1,'OPĆI DIO'!$P$4:$Y$137,9,FALSE))</f>
        <v/>
      </c>
      <c r="C217" s="15"/>
      <c r="D217" s="10" t="str">
        <f t="shared" si="50"/>
        <v/>
      </c>
      <c r="E217" s="15"/>
      <c r="F217" s="10" t="str">
        <f t="shared" si="51"/>
        <v/>
      </c>
      <c r="G217" s="46"/>
      <c r="H217" s="10" t="str">
        <f t="shared" si="44"/>
        <v/>
      </c>
      <c r="I217" s="10" t="str">
        <f t="shared" si="43"/>
        <v/>
      </c>
      <c r="J217" s="45"/>
      <c r="K217" s="45"/>
      <c r="L217" s="45"/>
      <c r="M217" s="45"/>
      <c r="N217" s="45"/>
      <c r="O217" s="134"/>
      <c r="P217" t="str">
        <f>IF(C217="","",'OPĆI DIO'!$C$1)</f>
        <v/>
      </c>
      <c r="Q217" t="str">
        <f t="shared" si="45"/>
        <v/>
      </c>
      <c r="R217" t="str">
        <f t="shared" si="46"/>
        <v/>
      </c>
      <c r="S217" t="str">
        <f t="shared" si="47"/>
        <v/>
      </c>
      <c r="T217" t="str">
        <f t="shared" si="48"/>
        <v/>
      </c>
      <c r="U217" t="str">
        <f t="shared" si="49"/>
        <v/>
      </c>
      <c r="AE217" t="s">
        <v>2051</v>
      </c>
      <c r="AF217" t="s">
        <v>2052</v>
      </c>
      <c r="AG217" t="s">
        <v>2112</v>
      </c>
      <c r="AH217" t="s">
        <v>2113</v>
      </c>
      <c r="AI217" t="s">
        <v>2138</v>
      </c>
      <c r="AJ217" t="s">
        <v>2150</v>
      </c>
    </row>
    <row r="218" spans="1:36">
      <c r="A218" s="10" t="str">
        <f>IF(C218="","",VLOOKUP('OPĆI DIO'!$C$1,'OPĆI DIO'!$P$4:$Y$137,10,FALSE))</f>
        <v/>
      </c>
      <c r="B218" s="10" t="str">
        <f>IF(C218="","",VLOOKUP('OPĆI DIO'!$C$1,'OPĆI DIO'!$P$4:$Y$137,9,FALSE))</f>
        <v/>
      </c>
      <c r="C218" s="15"/>
      <c r="D218" s="10" t="str">
        <f t="shared" si="50"/>
        <v/>
      </c>
      <c r="E218" s="15"/>
      <c r="F218" s="10" t="str">
        <f t="shared" si="51"/>
        <v/>
      </c>
      <c r="G218" s="46"/>
      <c r="H218" s="10" t="str">
        <f t="shared" si="44"/>
        <v/>
      </c>
      <c r="I218" s="10" t="str">
        <f t="shared" si="43"/>
        <v/>
      </c>
      <c r="J218" s="45"/>
      <c r="K218" s="45"/>
      <c r="L218" s="45"/>
      <c r="M218" s="45"/>
      <c r="N218" s="45"/>
      <c r="O218" s="134"/>
      <c r="P218" t="str">
        <f>IF(C218="","",'OPĆI DIO'!$C$1)</f>
        <v/>
      </c>
      <c r="Q218" t="str">
        <f t="shared" si="45"/>
        <v/>
      </c>
      <c r="R218" t="str">
        <f t="shared" si="46"/>
        <v/>
      </c>
      <c r="S218" t="str">
        <f t="shared" si="47"/>
        <v/>
      </c>
      <c r="T218" t="str">
        <f t="shared" si="48"/>
        <v/>
      </c>
      <c r="U218" t="str">
        <f t="shared" si="49"/>
        <v/>
      </c>
      <c r="AE218" t="s">
        <v>2185</v>
      </c>
      <c r="AF218" t="s">
        <v>2047</v>
      </c>
      <c r="AG218" t="s">
        <v>2112</v>
      </c>
      <c r="AH218" t="s">
        <v>2113</v>
      </c>
      <c r="AI218" t="s">
        <v>2138</v>
      </c>
      <c r="AJ218" t="s">
        <v>2150</v>
      </c>
    </row>
    <row r="219" spans="1:36">
      <c r="A219" s="10" t="str">
        <f>IF(C219="","",VLOOKUP('OPĆI DIO'!$C$1,'OPĆI DIO'!$P$4:$Y$137,10,FALSE))</f>
        <v/>
      </c>
      <c r="B219" s="10" t="str">
        <f>IF(C219="","",VLOOKUP('OPĆI DIO'!$C$1,'OPĆI DIO'!$P$4:$Y$137,9,FALSE))</f>
        <v/>
      </c>
      <c r="C219" s="15"/>
      <c r="D219" s="10" t="str">
        <f t="shared" si="50"/>
        <v/>
      </c>
      <c r="E219" s="15"/>
      <c r="F219" s="10" t="str">
        <f t="shared" si="51"/>
        <v/>
      </c>
      <c r="G219" s="46"/>
      <c r="H219" s="10" t="str">
        <f t="shared" si="44"/>
        <v/>
      </c>
      <c r="I219" s="10" t="str">
        <f t="shared" si="43"/>
        <v/>
      </c>
      <c r="J219" s="45"/>
      <c r="K219" s="45"/>
      <c r="L219" s="45"/>
      <c r="M219" s="45"/>
      <c r="N219" s="45"/>
      <c r="O219" s="134"/>
      <c r="P219" t="str">
        <f>IF(C219="","",'OPĆI DIO'!$C$1)</f>
        <v/>
      </c>
      <c r="Q219" t="str">
        <f t="shared" si="45"/>
        <v/>
      </c>
      <c r="R219" t="str">
        <f t="shared" si="46"/>
        <v/>
      </c>
      <c r="S219" t="str">
        <f t="shared" si="47"/>
        <v/>
      </c>
      <c r="T219" t="str">
        <f t="shared" si="48"/>
        <v/>
      </c>
      <c r="U219" t="str">
        <f t="shared" si="49"/>
        <v/>
      </c>
      <c r="AE219" t="s">
        <v>2832</v>
      </c>
      <c r="AF219" t="s">
        <v>2833</v>
      </c>
      <c r="AG219" t="s">
        <v>2112</v>
      </c>
      <c r="AH219" t="s">
        <v>2113</v>
      </c>
      <c r="AI219" t="s">
        <v>2138</v>
      </c>
      <c r="AJ219" t="s">
        <v>2150</v>
      </c>
    </row>
    <row r="220" spans="1:36">
      <c r="A220" s="10" t="str">
        <f>IF(C220="","",VLOOKUP('OPĆI DIO'!$C$1,'OPĆI DIO'!$P$4:$Y$137,10,FALSE))</f>
        <v/>
      </c>
      <c r="B220" s="10" t="str">
        <f>IF(C220="","",VLOOKUP('OPĆI DIO'!$C$1,'OPĆI DIO'!$P$4:$Y$137,9,FALSE))</f>
        <v/>
      </c>
      <c r="C220" s="15"/>
      <c r="D220" s="10" t="str">
        <f t="shared" si="50"/>
        <v/>
      </c>
      <c r="E220" s="15"/>
      <c r="F220" s="10" t="str">
        <f t="shared" si="51"/>
        <v/>
      </c>
      <c r="G220" s="46"/>
      <c r="H220" s="10" t="str">
        <f t="shared" si="44"/>
        <v/>
      </c>
      <c r="I220" s="10" t="str">
        <f t="shared" si="43"/>
        <v/>
      </c>
      <c r="J220" s="45"/>
      <c r="K220" s="45"/>
      <c r="L220" s="45"/>
      <c r="M220" s="45"/>
      <c r="N220" s="45"/>
      <c r="O220" s="134"/>
      <c r="P220" t="str">
        <f>IF(C220="","",'OPĆI DIO'!$C$1)</f>
        <v/>
      </c>
      <c r="Q220" t="str">
        <f t="shared" si="45"/>
        <v/>
      </c>
      <c r="R220" t="str">
        <f t="shared" si="46"/>
        <v/>
      </c>
      <c r="S220" t="str">
        <f t="shared" si="47"/>
        <v/>
      </c>
      <c r="T220" t="str">
        <f t="shared" si="48"/>
        <v/>
      </c>
      <c r="U220" t="str">
        <f t="shared" si="49"/>
        <v/>
      </c>
      <c r="AE220" t="s">
        <v>738</v>
      </c>
      <c r="AF220" t="s">
        <v>739</v>
      </c>
      <c r="AG220" t="s">
        <v>2112</v>
      </c>
      <c r="AH220" t="s">
        <v>2113</v>
      </c>
      <c r="AI220" t="s">
        <v>2138</v>
      </c>
      <c r="AJ220" t="s">
        <v>2150</v>
      </c>
    </row>
    <row r="221" spans="1:36">
      <c r="A221" s="10" t="str">
        <f>IF(C221="","",VLOOKUP('OPĆI DIO'!$C$1,'OPĆI DIO'!$P$4:$Y$137,10,FALSE))</f>
        <v/>
      </c>
      <c r="B221" s="10" t="str">
        <f>IF(C221="","",VLOOKUP('OPĆI DIO'!$C$1,'OPĆI DIO'!$P$4:$Y$137,9,FALSE))</f>
        <v/>
      </c>
      <c r="C221" s="15"/>
      <c r="D221" s="10" t="str">
        <f t="shared" si="50"/>
        <v/>
      </c>
      <c r="E221" s="15"/>
      <c r="F221" s="10" t="str">
        <f t="shared" si="51"/>
        <v/>
      </c>
      <c r="G221" s="46"/>
      <c r="H221" s="10" t="str">
        <f t="shared" si="44"/>
        <v/>
      </c>
      <c r="I221" s="10" t="str">
        <f t="shared" si="43"/>
        <v/>
      </c>
      <c r="J221" s="45"/>
      <c r="K221" s="45"/>
      <c r="L221" s="45"/>
      <c r="M221" s="45"/>
      <c r="N221" s="45"/>
      <c r="O221" s="134"/>
      <c r="P221" t="str">
        <f>IF(C221="","",'OPĆI DIO'!$C$1)</f>
        <v/>
      </c>
      <c r="Q221" t="str">
        <f t="shared" si="45"/>
        <v/>
      </c>
      <c r="R221" t="str">
        <f t="shared" si="46"/>
        <v/>
      </c>
      <c r="S221" t="str">
        <f t="shared" si="47"/>
        <v/>
      </c>
      <c r="T221" t="str">
        <f t="shared" si="48"/>
        <v/>
      </c>
      <c r="U221" t="str">
        <f t="shared" si="49"/>
        <v/>
      </c>
      <c r="AE221" t="s">
        <v>740</v>
      </c>
      <c r="AF221" t="s">
        <v>2053</v>
      </c>
      <c r="AG221" t="s">
        <v>2112</v>
      </c>
      <c r="AH221" t="s">
        <v>2113</v>
      </c>
      <c r="AI221" t="s">
        <v>2136</v>
      </c>
      <c r="AJ221" t="s">
        <v>2146</v>
      </c>
    </row>
    <row r="222" spans="1:36">
      <c r="A222" s="10" t="str">
        <f>IF(C222="","",VLOOKUP('OPĆI DIO'!$C$1,'OPĆI DIO'!$P$4:$Y$137,10,FALSE))</f>
        <v/>
      </c>
      <c r="B222" s="10" t="str">
        <f>IF(C222="","",VLOOKUP('OPĆI DIO'!$C$1,'OPĆI DIO'!$P$4:$Y$137,9,FALSE))</f>
        <v/>
      </c>
      <c r="C222" s="15"/>
      <c r="D222" s="10" t="str">
        <f t="shared" si="50"/>
        <v/>
      </c>
      <c r="E222" s="15"/>
      <c r="F222" s="10" t="str">
        <f t="shared" si="51"/>
        <v/>
      </c>
      <c r="G222" s="46"/>
      <c r="H222" s="10" t="str">
        <f t="shared" si="44"/>
        <v/>
      </c>
      <c r="I222" s="10" t="str">
        <f t="shared" si="43"/>
        <v/>
      </c>
      <c r="J222" s="45"/>
      <c r="K222" s="45"/>
      <c r="L222" s="45"/>
      <c r="M222" s="45"/>
      <c r="N222" s="45"/>
      <c r="O222" s="134"/>
      <c r="P222" t="str">
        <f>IF(C222="","",'OPĆI DIO'!$C$1)</f>
        <v/>
      </c>
      <c r="Q222" t="str">
        <f t="shared" si="45"/>
        <v/>
      </c>
      <c r="R222" t="str">
        <f t="shared" si="46"/>
        <v/>
      </c>
      <c r="S222" t="str">
        <f t="shared" si="47"/>
        <v/>
      </c>
      <c r="T222" t="str">
        <f t="shared" si="48"/>
        <v/>
      </c>
      <c r="U222" t="str">
        <f t="shared" si="49"/>
        <v/>
      </c>
      <c r="AE222" t="s">
        <v>741</v>
      </c>
      <c r="AF222" t="s">
        <v>742</v>
      </c>
      <c r="AG222" t="s">
        <v>2120</v>
      </c>
      <c r="AH222" t="s">
        <v>2121</v>
      </c>
      <c r="AI222" t="s">
        <v>2138</v>
      </c>
      <c r="AJ222" t="s">
        <v>2150</v>
      </c>
    </row>
    <row r="223" spans="1:36">
      <c r="A223" s="10" t="str">
        <f>IF(C223="","",VLOOKUP('OPĆI DIO'!$C$1,'OPĆI DIO'!$P$4:$Y$137,10,FALSE))</f>
        <v/>
      </c>
      <c r="B223" s="10" t="str">
        <f>IF(C223="","",VLOOKUP('OPĆI DIO'!$C$1,'OPĆI DIO'!$P$4:$Y$137,9,FALSE))</f>
        <v/>
      </c>
      <c r="C223" s="15"/>
      <c r="D223" s="10" t="str">
        <f t="shared" si="50"/>
        <v/>
      </c>
      <c r="E223" s="15"/>
      <c r="F223" s="10" t="str">
        <f t="shared" si="51"/>
        <v/>
      </c>
      <c r="G223" s="46"/>
      <c r="H223" s="10" t="str">
        <f t="shared" si="44"/>
        <v/>
      </c>
      <c r="I223" s="10" t="str">
        <f t="shared" si="43"/>
        <v/>
      </c>
      <c r="J223" s="45"/>
      <c r="K223" s="45"/>
      <c r="L223" s="45"/>
      <c r="M223" s="45"/>
      <c r="N223" s="45"/>
      <c r="O223" s="134"/>
      <c r="P223" t="str">
        <f>IF(C223="","",'OPĆI DIO'!$C$1)</f>
        <v/>
      </c>
      <c r="Q223" t="str">
        <f t="shared" si="45"/>
        <v/>
      </c>
      <c r="R223" t="str">
        <f t="shared" si="46"/>
        <v/>
      </c>
      <c r="S223" t="str">
        <f t="shared" si="47"/>
        <v/>
      </c>
      <c r="T223" t="str">
        <f t="shared" si="48"/>
        <v/>
      </c>
      <c r="U223" t="str">
        <f t="shared" si="49"/>
        <v/>
      </c>
      <c r="AE223" t="s">
        <v>743</v>
      </c>
      <c r="AF223" t="s">
        <v>744</v>
      </c>
      <c r="AG223" t="s">
        <v>2120</v>
      </c>
      <c r="AH223" t="s">
        <v>2121</v>
      </c>
      <c r="AI223" t="s">
        <v>2138</v>
      </c>
      <c r="AJ223" t="s">
        <v>2150</v>
      </c>
    </row>
    <row r="224" spans="1:36">
      <c r="A224" s="10" t="str">
        <f>IF(C224="","",VLOOKUP('OPĆI DIO'!$C$1,'OPĆI DIO'!$P$4:$Y$137,10,FALSE))</f>
        <v/>
      </c>
      <c r="B224" s="10" t="str">
        <f>IF(C224="","",VLOOKUP('OPĆI DIO'!$C$1,'OPĆI DIO'!$P$4:$Y$137,9,FALSE))</f>
        <v/>
      </c>
      <c r="C224" s="15"/>
      <c r="D224" s="10" t="str">
        <f t="shared" si="50"/>
        <v/>
      </c>
      <c r="E224" s="15"/>
      <c r="F224" s="10" t="str">
        <f t="shared" si="51"/>
        <v/>
      </c>
      <c r="G224" s="46"/>
      <c r="H224" s="10" t="str">
        <f t="shared" si="44"/>
        <v/>
      </c>
      <c r="I224" s="10" t="str">
        <f t="shared" si="43"/>
        <v/>
      </c>
      <c r="J224" s="45"/>
      <c r="K224" s="45"/>
      <c r="L224" s="45"/>
      <c r="M224" s="45"/>
      <c r="N224" s="45"/>
      <c r="O224" s="134"/>
      <c r="P224" t="str">
        <f>IF(C224="","",'OPĆI DIO'!$C$1)</f>
        <v/>
      </c>
      <c r="Q224" t="str">
        <f t="shared" si="45"/>
        <v/>
      </c>
      <c r="R224" t="str">
        <f t="shared" si="46"/>
        <v/>
      </c>
      <c r="S224" t="str">
        <f t="shared" si="47"/>
        <v/>
      </c>
      <c r="T224" t="str">
        <f t="shared" si="48"/>
        <v/>
      </c>
      <c r="U224" t="str">
        <f t="shared" si="49"/>
        <v/>
      </c>
      <c r="AE224" t="s">
        <v>745</v>
      </c>
      <c r="AF224" t="s">
        <v>938</v>
      </c>
      <c r="AG224" t="s">
        <v>2120</v>
      </c>
      <c r="AH224" t="s">
        <v>2121</v>
      </c>
      <c r="AI224" t="s">
        <v>2138</v>
      </c>
      <c r="AJ224" t="s">
        <v>2150</v>
      </c>
    </row>
    <row r="225" spans="1:36">
      <c r="A225" s="10" t="str">
        <f>IF(C225="","",VLOOKUP('OPĆI DIO'!$C$1,'OPĆI DIO'!$P$4:$Y$137,10,FALSE))</f>
        <v/>
      </c>
      <c r="B225" s="10" t="str">
        <f>IF(C225="","",VLOOKUP('OPĆI DIO'!$C$1,'OPĆI DIO'!$P$4:$Y$137,9,FALSE))</f>
        <v/>
      </c>
      <c r="C225" s="15"/>
      <c r="D225" s="10" t="str">
        <f t="shared" si="50"/>
        <v/>
      </c>
      <c r="E225" s="15"/>
      <c r="F225" s="10" t="str">
        <f t="shared" si="51"/>
        <v/>
      </c>
      <c r="G225" s="46"/>
      <c r="H225" s="10" t="str">
        <f t="shared" si="44"/>
        <v/>
      </c>
      <c r="I225" s="10" t="str">
        <f t="shared" si="43"/>
        <v/>
      </c>
      <c r="J225" s="45"/>
      <c r="K225" s="45"/>
      <c r="L225" s="45"/>
      <c r="M225" s="45"/>
      <c r="N225" s="45"/>
      <c r="O225" s="134"/>
      <c r="P225" t="str">
        <f>IF(C225="","",'OPĆI DIO'!$C$1)</f>
        <v/>
      </c>
      <c r="Q225" t="str">
        <f t="shared" si="45"/>
        <v/>
      </c>
      <c r="R225" t="str">
        <f t="shared" si="46"/>
        <v/>
      </c>
      <c r="S225" t="str">
        <f t="shared" si="47"/>
        <v/>
      </c>
      <c r="T225" t="str">
        <f t="shared" si="48"/>
        <v/>
      </c>
      <c r="U225" t="str">
        <f t="shared" si="49"/>
        <v/>
      </c>
      <c r="AE225" t="s">
        <v>2186</v>
      </c>
      <c r="AF225" t="s">
        <v>714</v>
      </c>
      <c r="AG225" t="s">
        <v>2120</v>
      </c>
      <c r="AH225" t="s">
        <v>2121</v>
      </c>
      <c r="AI225" t="s">
        <v>2138</v>
      </c>
      <c r="AJ225" t="s">
        <v>2150</v>
      </c>
    </row>
    <row r="226" spans="1:36">
      <c r="A226" s="10" t="str">
        <f>IF(C226="","",VLOOKUP('OPĆI DIO'!$C$1,'OPĆI DIO'!$P$4:$Y$137,10,FALSE))</f>
        <v/>
      </c>
      <c r="B226" s="10" t="str">
        <f>IF(C226="","",VLOOKUP('OPĆI DIO'!$C$1,'OPĆI DIO'!$P$4:$Y$137,9,FALSE))</f>
        <v/>
      </c>
      <c r="C226" s="15"/>
      <c r="D226" s="10" t="str">
        <f t="shared" si="50"/>
        <v/>
      </c>
      <c r="E226" s="15"/>
      <c r="F226" s="10" t="str">
        <f t="shared" si="51"/>
        <v/>
      </c>
      <c r="G226" s="46"/>
      <c r="H226" s="10" t="str">
        <f t="shared" si="44"/>
        <v/>
      </c>
      <c r="I226" s="10" t="str">
        <f t="shared" si="43"/>
        <v/>
      </c>
      <c r="J226" s="45"/>
      <c r="K226" s="45"/>
      <c r="L226" s="45"/>
      <c r="M226" s="45"/>
      <c r="N226" s="45"/>
      <c r="O226" s="134"/>
      <c r="P226" t="str">
        <f>IF(C226="","",'OPĆI DIO'!$C$1)</f>
        <v/>
      </c>
      <c r="Q226" t="str">
        <f t="shared" si="45"/>
        <v/>
      </c>
      <c r="R226" t="str">
        <f t="shared" si="46"/>
        <v/>
      </c>
      <c r="S226" t="str">
        <f t="shared" si="47"/>
        <v/>
      </c>
      <c r="T226" t="str">
        <f t="shared" si="48"/>
        <v/>
      </c>
      <c r="U226" t="str">
        <f t="shared" si="49"/>
        <v/>
      </c>
      <c r="AE226" t="s">
        <v>746</v>
      </c>
      <c r="AF226" t="s">
        <v>747</v>
      </c>
      <c r="AG226" t="s">
        <v>2120</v>
      </c>
      <c r="AH226" t="s">
        <v>2121</v>
      </c>
      <c r="AI226" t="s">
        <v>2136</v>
      </c>
      <c r="AJ226" t="s">
        <v>2146</v>
      </c>
    </row>
    <row r="227" spans="1:36">
      <c r="A227" s="10" t="str">
        <f>IF(C227="","",VLOOKUP('OPĆI DIO'!$C$1,'OPĆI DIO'!$P$4:$Y$137,10,FALSE))</f>
        <v/>
      </c>
      <c r="B227" s="10" t="str">
        <f>IF(C227="","",VLOOKUP('OPĆI DIO'!$C$1,'OPĆI DIO'!$P$4:$Y$137,9,FALSE))</f>
        <v/>
      </c>
      <c r="C227" s="15"/>
      <c r="D227" s="10" t="str">
        <f t="shared" si="50"/>
        <v/>
      </c>
      <c r="E227" s="15"/>
      <c r="F227" s="10" t="str">
        <f t="shared" si="51"/>
        <v/>
      </c>
      <c r="G227" s="46"/>
      <c r="H227" s="10" t="str">
        <f t="shared" si="44"/>
        <v/>
      </c>
      <c r="I227" s="10" t="str">
        <f t="shared" si="43"/>
        <v/>
      </c>
      <c r="J227" s="45"/>
      <c r="K227" s="45"/>
      <c r="L227" s="45"/>
      <c r="M227" s="45"/>
      <c r="N227" s="45"/>
      <c r="O227" s="134"/>
      <c r="P227" t="str">
        <f>IF(C227="","",'OPĆI DIO'!$C$1)</f>
        <v/>
      </c>
      <c r="Q227" t="str">
        <f t="shared" si="45"/>
        <v/>
      </c>
      <c r="R227" t="str">
        <f t="shared" si="46"/>
        <v/>
      </c>
      <c r="S227" t="str">
        <f t="shared" si="47"/>
        <v/>
      </c>
      <c r="T227" t="str">
        <f t="shared" si="48"/>
        <v/>
      </c>
      <c r="U227" t="str">
        <f t="shared" si="49"/>
        <v/>
      </c>
      <c r="AE227" t="s">
        <v>2187</v>
      </c>
      <c r="AF227" t="s">
        <v>2188</v>
      </c>
      <c r="AG227" t="s">
        <v>2120</v>
      </c>
      <c r="AH227" t="s">
        <v>2121</v>
      </c>
      <c r="AI227" t="s">
        <v>2136</v>
      </c>
      <c r="AJ227" t="s">
        <v>2146</v>
      </c>
    </row>
    <row r="228" spans="1:36">
      <c r="A228" s="10" t="str">
        <f>IF(C228="","",VLOOKUP('OPĆI DIO'!$C$1,'OPĆI DIO'!$P$4:$Y$137,10,FALSE))</f>
        <v/>
      </c>
      <c r="B228" s="10" t="str">
        <f>IF(C228="","",VLOOKUP('OPĆI DIO'!$C$1,'OPĆI DIO'!$P$4:$Y$137,9,FALSE))</f>
        <v/>
      </c>
      <c r="C228" s="15"/>
      <c r="D228" s="10" t="str">
        <f t="shared" si="50"/>
        <v/>
      </c>
      <c r="E228" s="15"/>
      <c r="F228" s="10" t="str">
        <f t="shared" si="51"/>
        <v/>
      </c>
      <c r="G228" s="46"/>
      <c r="H228" s="10" t="str">
        <f t="shared" si="44"/>
        <v/>
      </c>
      <c r="I228" s="10" t="str">
        <f t="shared" si="43"/>
        <v/>
      </c>
      <c r="J228" s="45"/>
      <c r="K228" s="45"/>
      <c r="L228" s="45"/>
      <c r="M228" s="45"/>
      <c r="N228" s="45"/>
      <c r="O228" s="134"/>
      <c r="P228" t="str">
        <f>IF(C228="","",'OPĆI DIO'!$C$1)</f>
        <v/>
      </c>
      <c r="Q228" t="str">
        <f t="shared" si="45"/>
        <v/>
      </c>
      <c r="R228" t="str">
        <f t="shared" si="46"/>
        <v/>
      </c>
      <c r="S228" t="str">
        <f t="shared" si="47"/>
        <v/>
      </c>
      <c r="T228" t="str">
        <f t="shared" si="48"/>
        <v/>
      </c>
      <c r="U228" t="str">
        <f t="shared" si="49"/>
        <v/>
      </c>
      <c r="AE228" t="s">
        <v>748</v>
      </c>
      <c r="AF228" t="s">
        <v>749</v>
      </c>
      <c r="AG228" t="s">
        <v>2132</v>
      </c>
      <c r="AH228" t="s">
        <v>2133</v>
      </c>
      <c r="AI228" t="s">
        <v>2138</v>
      </c>
      <c r="AJ228" t="s">
        <v>2150</v>
      </c>
    </row>
    <row r="229" spans="1:36">
      <c r="A229" s="10" t="str">
        <f>IF(C229="","",VLOOKUP('OPĆI DIO'!$C$1,'OPĆI DIO'!$P$4:$Y$137,10,FALSE))</f>
        <v/>
      </c>
      <c r="B229" s="10" t="str">
        <f>IF(C229="","",VLOOKUP('OPĆI DIO'!$C$1,'OPĆI DIO'!$P$4:$Y$137,9,FALSE))</f>
        <v/>
      </c>
      <c r="C229" s="15"/>
      <c r="D229" s="10" t="str">
        <f t="shared" si="50"/>
        <v/>
      </c>
      <c r="E229" s="15"/>
      <c r="F229" s="10" t="str">
        <f t="shared" si="51"/>
        <v/>
      </c>
      <c r="G229" s="46"/>
      <c r="H229" s="10" t="str">
        <f t="shared" si="44"/>
        <v/>
      </c>
      <c r="I229" s="10" t="str">
        <f t="shared" ref="I229:I292" si="52">IFERROR(VLOOKUP(G229,$AE$6:$AI$352,3,FALSE),"")</f>
        <v/>
      </c>
      <c r="J229" s="45"/>
      <c r="K229" s="45"/>
      <c r="L229" s="45"/>
      <c r="M229" s="45"/>
      <c r="N229" s="45"/>
      <c r="O229" s="134"/>
      <c r="P229" t="str">
        <f>IF(C229="","",'OPĆI DIO'!$C$1)</f>
        <v/>
      </c>
      <c r="Q229" t="str">
        <f t="shared" si="45"/>
        <v/>
      </c>
      <c r="R229" t="str">
        <f t="shared" si="46"/>
        <v/>
      </c>
      <c r="S229" t="str">
        <f t="shared" si="47"/>
        <v/>
      </c>
      <c r="T229" t="str">
        <f t="shared" si="48"/>
        <v/>
      </c>
      <c r="U229" t="str">
        <f t="shared" si="49"/>
        <v/>
      </c>
      <c r="AE229" t="s">
        <v>750</v>
      </c>
      <c r="AF229" t="s">
        <v>751</v>
      </c>
      <c r="AG229" t="s">
        <v>2132</v>
      </c>
      <c r="AH229" t="s">
        <v>2133</v>
      </c>
      <c r="AI229" t="s">
        <v>2138</v>
      </c>
      <c r="AJ229" t="s">
        <v>2139</v>
      </c>
    </row>
    <row r="230" spans="1:36">
      <c r="A230" s="10" t="str">
        <f>IF(C230="","",VLOOKUP('OPĆI DIO'!$C$1,'OPĆI DIO'!$P$4:$Y$137,10,FALSE))</f>
        <v/>
      </c>
      <c r="B230" s="10" t="str">
        <f>IF(C230="","",VLOOKUP('OPĆI DIO'!$C$1,'OPĆI DIO'!$P$4:$Y$137,9,FALSE))</f>
        <v/>
      </c>
      <c r="C230" s="15"/>
      <c r="D230" s="10" t="str">
        <f t="shared" si="50"/>
        <v/>
      </c>
      <c r="E230" s="15"/>
      <c r="F230" s="10" t="str">
        <f t="shared" si="51"/>
        <v/>
      </c>
      <c r="G230" s="46"/>
      <c r="H230" s="10" t="str">
        <f t="shared" si="44"/>
        <v/>
      </c>
      <c r="I230" s="10" t="str">
        <f t="shared" si="52"/>
        <v/>
      </c>
      <c r="J230" s="45"/>
      <c r="K230" s="45"/>
      <c r="L230" s="45"/>
      <c r="M230" s="45"/>
      <c r="N230" s="45"/>
      <c r="O230" s="134"/>
      <c r="P230" t="str">
        <f>IF(C230="","",'OPĆI DIO'!$C$1)</f>
        <v/>
      </c>
      <c r="Q230" t="str">
        <f t="shared" si="45"/>
        <v/>
      </c>
      <c r="R230" t="str">
        <f t="shared" si="46"/>
        <v/>
      </c>
      <c r="S230" t="str">
        <f t="shared" si="47"/>
        <v/>
      </c>
      <c r="T230" t="str">
        <f t="shared" si="48"/>
        <v/>
      </c>
      <c r="U230" t="str">
        <f t="shared" si="49"/>
        <v/>
      </c>
      <c r="AE230" t="s">
        <v>752</v>
      </c>
      <c r="AF230" t="s">
        <v>753</v>
      </c>
      <c r="AG230" t="s">
        <v>2134</v>
      </c>
      <c r="AH230" t="s">
        <v>2135</v>
      </c>
      <c r="AI230" t="s">
        <v>2138</v>
      </c>
      <c r="AJ230" t="s">
        <v>2139</v>
      </c>
    </row>
    <row r="231" spans="1:36">
      <c r="A231" s="10" t="str">
        <f>IF(C231="","",VLOOKUP('OPĆI DIO'!$C$1,'OPĆI DIO'!$P$4:$Y$137,10,FALSE))</f>
        <v/>
      </c>
      <c r="B231" s="10" t="str">
        <f>IF(C231="","",VLOOKUP('OPĆI DIO'!$C$1,'OPĆI DIO'!$P$4:$Y$137,9,FALSE))</f>
        <v/>
      </c>
      <c r="C231" s="15"/>
      <c r="D231" s="10" t="str">
        <f t="shared" si="50"/>
        <v/>
      </c>
      <c r="E231" s="15"/>
      <c r="F231" s="10" t="str">
        <f t="shared" si="51"/>
        <v/>
      </c>
      <c r="G231" s="46"/>
      <c r="H231" s="10" t="str">
        <f t="shared" si="44"/>
        <v/>
      </c>
      <c r="I231" s="10" t="str">
        <f t="shared" si="52"/>
        <v/>
      </c>
      <c r="J231" s="45"/>
      <c r="K231" s="45"/>
      <c r="L231" s="45"/>
      <c r="M231" s="45"/>
      <c r="N231" s="45"/>
      <c r="O231" s="134"/>
      <c r="P231" t="str">
        <f>IF(C231="","",'OPĆI DIO'!$C$1)</f>
        <v/>
      </c>
      <c r="Q231" t="str">
        <f t="shared" si="45"/>
        <v/>
      </c>
      <c r="R231" t="str">
        <f t="shared" si="46"/>
        <v/>
      </c>
      <c r="S231" t="str">
        <f t="shared" si="47"/>
        <v/>
      </c>
      <c r="T231" t="str">
        <f t="shared" si="48"/>
        <v/>
      </c>
      <c r="U231" t="str">
        <f t="shared" si="49"/>
        <v/>
      </c>
      <c r="AE231" t="s">
        <v>754</v>
      </c>
      <c r="AF231" t="s">
        <v>755</v>
      </c>
      <c r="AG231" t="s">
        <v>2132</v>
      </c>
      <c r="AH231" t="s">
        <v>2133</v>
      </c>
      <c r="AI231" t="s">
        <v>2138</v>
      </c>
      <c r="AJ231" t="s">
        <v>2150</v>
      </c>
    </row>
    <row r="232" spans="1:36">
      <c r="A232" s="10" t="str">
        <f>IF(C232="","",VLOOKUP('OPĆI DIO'!$C$1,'OPĆI DIO'!$P$4:$Y$137,10,FALSE))</f>
        <v/>
      </c>
      <c r="B232" s="10" t="str">
        <f>IF(C232="","",VLOOKUP('OPĆI DIO'!$C$1,'OPĆI DIO'!$P$4:$Y$137,9,FALSE))</f>
        <v/>
      </c>
      <c r="C232" s="15"/>
      <c r="D232" s="10" t="str">
        <f t="shared" si="50"/>
        <v/>
      </c>
      <c r="E232" s="15"/>
      <c r="F232" s="10" t="str">
        <f t="shared" si="51"/>
        <v/>
      </c>
      <c r="G232" s="46"/>
      <c r="H232" s="10" t="str">
        <f t="shared" si="44"/>
        <v/>
      </c>
      <c r="I232" s="10" t="str">
        <f t="shared" si="52"/>
        <v/>
      </c>
      <c r="J232" s="45"/>
      <c r="K232" s="45"/>
      <c r="L232" s="45"/>
      <c r="M232" s="45"/>
      <c r="N232" s="45"/>
      <c r="O232" s="134"/>
      <c r="P232" t="str">
        <f>IF(C232="","",'OPĆI DIO'!$C$1)</f>
        <v/>
      </c>
      <c r="Q232" t="str">
        <f t="shared" si="45"/>
        <v/>
      </c>
      <c r="R232" t="str">
        <f t="shared" si="46"/>
        <v/>
      </c>
      <c r="S232" t="str">
        <f t="shared" si="47"/>
        <v/>
      </c>
      <c r="T232" t="str">
        <f t="shared" si="48"/>
        <v/>
      </c>
      <c r="U232" t="str">
        <f t="shared" si="49"/>
        <v/>
      </c>
      <c r="AE232" t="s">
        <v>756</v>
      </c>
      <c r="AF232" t="s">
        <v>757</v>
      </c>
      <c r="AG232" t="s">
        <v>2132</v>
      </c>
      <c r="AH232" t="s">
        <v>2133</v>
      </c>
      <c r="AI232" t="s">
        <v>2138</v>
      </c>
      <c r="AJ232" t="s">
        <v>2150</v>
      </c>
    </row>
    <row r="233" spans="1:36">
      <c r="A233" s="10" t="str">
        <f>IF(C233="","",VLOOKUP('OPĆI DIO'!$C$1,'OPĆI DIO'!$P$4:$Y$137,10,FALSE))</f>
        <v/>
      </c>
      <c r="B233" s="10" t="str">
        <f>IF(C233="","",VLOOKUP('OPĆI DIO'!$C$1,'OPĆI DIO'!$P$4:$Y$137,9,FALSE))</f>
        <v/>
      </c>
      <c r="C233" s="15"/>
      <c r="D233" s="10" t="str">
        <f t="shared" si="50"/>
        <v/>
      </c>
      <c r="E233" s="15"/>
      <c r="F233" s="10" t="str">
        <f t="shared" si="51"/>
        <v/>
      </c>
      <c r="G233" s="46"/>
      <c r="H233" s="10" t="str">
        <f t="shared" si="44"/>
        <v/>
      </c>
      <c r="I233" s="10" t="str">
        <f t="shared" si="52"/>
        <v/>
      </c>
      <c r="J233" s="45"/>
      <c r="K233" s="45"/>
      <c r="L233" s="45"/>
      <c r="M233" s="45"/>
      <c r="N233" s="45"/>
      <c r="O233" s="134"/>
      <c r="P233" t="str">
        <f>IF(C233="","",'OPĆI DIO'!$C$1)</f>
        <v/>
      </c>
      <c r="Q233" t="str">
        <f t="shared" si="45"/>
        <v/>
      </c>
      <c r="R233" t="str">
        <f t="shared" si="46"/>
        <v/>
      </c>
      <c r="S233" t="str">
        <f t="shared" si="47"/>
        <v/>
      </c>
      <c r="T233" t="str">
        <f t="shared" si="48"/>
        <v/>
      </c>
      <c r="U233" t="str">
        <f t="shared" si="49"/>
        <v/>
      </c>
      <c r="AE233" t="s">
        <v>758</v>
      </c>
      <c r="AF233" t="s">
        <v>759</v>
      </c>
      <c r="AG233" t="s">
        <v>2132</v>
      </c>
      <c r="AH233" t="s">
        <v>2133</v>
      </c>
      <c r="AI233" t="s">
        <v>2138</v>
      </c>
      <c r="AJ233" t="s">
        <v>2150</v>
      </c>
    </row>
    <row r="234" spans="1:36">
      <c r="A234" s="10" t="str">
        <f>IF(C234="","",VLOOKUP('OPĆI DIO'!$C$1,'OPĆI DIO'!$P$4:$Y$137,10,FALSE))</f>
        <v/>
      </c>
      <c r="B234" s="10" t="str">
        <f>IF(C234="","",VLOOKUP('OPĆI DIO'!$C$1,'OPĆI DIO'!$P$4:$Y$137,9,FALSE))</f>
        <v/>
      </c>
      <c r="C234" s="15"/>
      <c r="D234" s="10" t="str">
        <f t="shared" si="50"/>
        <v/>
      </c>
      <c r="E234" s="15"/>
      <c r="F234" s="10" t="str">
        <f t="shared" si="51"/>
        <v/>
      </c>
      <c r="G234" s="46"/>
      <c r="H234" s="10" t="str">
        <f t="shared" si="44"/>
        <v/>
      </c>
      <c r="I234" s="10" t="str">
        <f t="shared" si="52"/>
        <v/>
      </c>
      <c r="J234" s="45"/>
      <c r="K234" s="45"/>
      <c r="L234" s="45"/>
      <c r="M234" s="45"/>
      <c r="N234" s="45"/>
      <c r="O234" s="134"/>
      <c r="P234" t="str">
        <f>IF(C234="","",'OPĆI DIO'!$C$1)</f>
        <v/>
      </c>
      <c r="Q234" t="str">
        <f t="shared" si="45"/>
        <v/>
      </c>
      <c r="R234" t="str">
        <f t="shared" si="46"/>
        <v/>
      </c>
      <c r="S234" t="str">
        <f t="shared" si="47"/>
        <v/>
      </c>
      <c r="T234" t="str">
        <f t="shared" si="48"/>
        <v/>
      </c>
      <c r="U234" t="str">
        <f t="shared" si="49"/>
        <v/>
      </c>
      <c r="AE234" t="s">
        <v>760</v>
      </c>
      <c r="AF234" t="s">
        <v>761</v>
      </c>
      <c r="AG234" t="s">
        <v>2132</v>
      </c>
      <c r="AH234" t="s">
        <v>2133</v>
      </c>
      <c r="AI234" t="s">
        <v>2138</v>
      </c>
      <c r="AJ234" t="s">
        <v>2150</v>
      </c>
    </row>
    <row r="235" spans="1:36">
      <c r="A235" s="10" t="str">
        <f>IF(C235="","",VLOOKUP('OPĆI DIO'!$C$1,'OPĆI DIO'!$P$4:$Y$137,10,FALSE))</f>
        <v/>
      </c>
      <c r="B235" s="10" t="str">
        <f>IF(C235="","",VLOOKUP('OPĆI DIO'!$C$1,'OPĆI DIO'!$P$4:$Y$137,9,FALSE))</f>
        <v/>
      </c>
      <c r="C235" s="15"/>
      <c r="D235" s="10" t="str">
        <f t="shared" si="50"/>
        <v/>
      </c>
      <c r="E235" s="15"/>
      <c r="F235" s="10" t="str">
        <f t="shared" si="51"/>
        <v/>
      </c>
      <c r="G235" s="46"/>
      <c r="H235" s="10" t="str">
        <f t="shared" si="44"/>
        <v/>
      </c>
      <c r="I235" s="10" t="str">
        <f t="shared" si="52"/>
        <v/>
      </c>
      <c r="J235" s="45"/>
      <c r="K235" s="45"/>
      <c r="L235" s="45"/>
      <c r="M235" s="45"/>
      <c r="N235" s="45"/>
      <c r="O235" s="134"/>
      <c r="P235" t="str">
        <f>IF(C235="","",'OPĆI DIO'!$C$1)</f>
        <v/>
      </c>
      <c r="Q235" t="str">
        <f t="shared" si="45"/>
        <v/>
      </c>
      <c r="R235" t="str">
        <f t="shared" si="46"/>
        <v/>
      </c>
      <c r="S235" t="str">
        <f t="shared" si="47"/>
        <v/>
      </c>
      <c r="T235" t="str">
        <f t="shared" si="48"/>
        <v/>
      </c>
      <c r="U235" t="str">
        <f t="shared" si="49"/>
        <v/>
      </c>
      <c r="AE235" t="s">
        <v>1087</v>
      </c>
      <c r="AF235" t="s">
        <v>1088</v>
      </c>
      <c r="AG235" t="s">
        <v>2132</v>
      </c>
      <c r="AH235" t="s">
        <v>2133</v>
      </c>
      <c r="AI235" t="s">
        <v>2138</v>
      </c>
      <c r="AJ235" t="s">
        <v>2150</v>
      </c>
    </row>
    <row r="236" spans="1:36">
      <c r="A236" s="10" t="str">
        <f>IF(C236="","",VLOOKUP('OPĆI DIO'!$C$1,'OPĆI DIO'!$P$4:$Y$137,10,FALSE))</f>
        <v/>
      </c>
      <c r="B236" s="10" t="str">
        <f>IF(C236="","",VLOOKUP('OPĆI DIO'!$C$1,'OPĆI DIO'!$P$4:$Y$137,9,FALSE))</f>
        <v/>
      </c>
      <c r="C236" s="15"/>
      <c r="D236" s="10" t="str">
        <f t="shared" si="50"/>
        <v/>
      </c>
      <c r="E236" s="15"/>
      <c r="F236" s="10" t="str">
        <f t="shared" si="51"/>
        <v/>
      </c>
      <c r="G236" s="46"/>
      <c r="H236" s="10" t="str">
        <f t="shared" si="44"/>
        <v/>
      </c>
      <c r="I236" s="10" t="str">
        <f t="shared" si="52"/>
        <v/>
      </c>
      <c r="J236" s="45"/>
      <c r="K236" s="45"/>
      <c r="L236" s="45"/>
      <c r="M236" s="45"/>
      <c r="N236" s="45"/>
      <c r="O236" s="134"/>
      <c r="P236" t="str">
        <f>IF(C236="","",'OPĆI DIO'!$C$1)</f>
        <v/>
      </c>
      <c r="Q236" t="str">
        <f t="shared" si="45"/>
        <v/>
      </c>
      <c r="R236" t="str">
        <f t="shared" si="46"/>
        <v/>
      </c>
      <c r="S236" t="str">
        <f t="shared" si="47"/>
        <v/>
      </c>
      <c r="T236" t="str">
        <f t="shared" si="48"/>
        <v/>
      </c>
      <c r="U236" t="str">
        <f t="shared" si="49"/>
        <v/>
      </c>
      <c r="AE236" t="s">
        <v>2054</v>
      </c>
      <c r="AF236" t="s">
        <v>2055</v>
      </c>
      <c r="AG236" t="s">
        <v>2132</v>
      </c>
      <c r="AH236" t="s">
        <v>2133</v>
      </c>
      <c r="AI236" t="s">
        <v>2138</v>
      </c>
      <c r="AJ236" t="s">
        <v>2150</v>
      </c>
    </row>
    <row r="237" spans="1:36">
      <c r="A237" s="10" t="str">
        <f>IF(C237="","",VLOOKUP('OPĆI DIO'!$C$1,'OPĆI DIO'!$P$4:$Y$137,10,FALSE))</f>
        <v/>
      </c>
      <c r="B237" s="10" t="str">
        <f>IF(C237="","",VLOOKUP('OPĆI DIO'!$C$1,'OPĆI DIO'!$P$4:$Y$137,9,FALSE))</f>
        <v/>
      </c>
      <c r="C237" s="15"/>
      <c r="D237" s="10" t="str">
        <f t="shared" si="50"/>
        <v/>
      </c>
      <c r="E237" s="15"/>
      <c r="F237" s="10" t="str">
        <f t="shared" si="51"/>
        <v/>
      </c>
      <c r="G237" s="46"/>
      <c r="H237" s="10" t="str">
        <f t="shared" si="44"/>
        <v/>
      </c>
      <c r="I237" s="10" t="str">
        <f t="shared" si="52"/>
        <v/>
      </c>
      <c r="J237" s="45"/>
      <c r="K237" s="45"/>
      <c r="L237" s="45"/>
      <c r="M237" s="45"/>
      <c r="N237" s="45"/>
      <c r="O237" s="134"/>
      <c r="P237" t="str">
        <f>IF(C237="","",'OPĆI DIO'!$C$1)</f>
        <v/>
      </c>
      <c r="Q237" t="str">
        <f t="shared" si="45"/>
        <v/>
      </c>
      <c r="R237" t="str">
        <f t="shared" si="46"/>
        <v/>
      </c>
      <c r="S237" t="str">
        <f t="shared" si="47"/>
        <v/>
      </c>
      <c r="T237" t="str">
        <f t="shared" si="48"/>
        <v/>
      </c>
      <c r="U237" t="str">
        <f t="shared" si="49"/>
        <v/>
      </c>
      <c r="AE237" t="s">
        <v>762</v>
      </c>
      <c r="AF237" t="s">
        <v>763</v>
      </c>
      <c r="AG237" t="s">
        <v>2132</v>
      </c>
      <c r="AH237" t="s">
        <v>2133</v>
      </c>
      <c r="AI237" t="s">
        <v>2136</v>
      </c>
      <c r="AJ237" t="s">
        <v>2146</v>
      </c>
    </row>
    <row r="238" spans="1:36">
      <c r="A238" s="10" t="str">
        <f>IF(C238="","",VLOOKUP('OPĆI DIO'!$C$1,'OPĆI DIO'!$P$4:$Y$137,10,FALSE))</f>
        <v/>
      </c>
      <c r="B238" s="10" t="str">
        <f>IF(C238="","",VLOOKUP('OPĆI DIO'!$C$1,'OPĆI DIO'!$P$4:$Y$137,9,FALSE))</f>
        <v/>
      </c>
      <c r="C238" s="15"/>
      <c r="D238" s="10" t="str">
        <f t="shared" si="50"/>
        <v/>
      </c>
      <c r="E238" s="15"/>
      <c r="F238" s="10" t="str">
        <f t="shared" si="51"/>
        <v/>
      </c>
      <c r="G238" s="46"/>
      <c r="H238" s="10" t="str">
        <f t="shared" si="44"/>
        <v/>
      </c>
      <c r="I238" s="10" t="str">
        <f t="shared" si="52"/>
        <v/>
      </c>
      <c r="J238" s="45"/>
      <c r="K238" s="45"/>
      <c r="L238" s="45"/>
      <c r="M238" s="45"/>
      <c r="N238" s="45"/>
      <c r="O238" s="134"/>
      <c r="P238" t="str">
        <f>IF(C238="","",'OPĆI DIO'!$C$1)</f>
        <v/>
      </c>
      <c r="Q238" t="str">
        <f t="shared" si="45"/>
        <v/>
      </c>
      <c r="R238" t="str">
        <f t="shared" si="46"/>
        <v/>
      </c>
      <c r="S238" t="str">
        <f t="shared" si="47"/>
        <v/>
      </c>
      <c r="T238" t="str">
        <f t="shared" si="48"/>
        <v/>
      </c>
      <c r="U238" t="str">
        <f t="shared" si="49"/>
        <v/>
      </c>
      <c r="AE238" t="s">
        <v>764</v>
      </c>
      <c r="AF238" t="s">
        <v>765</v>
      </c>
      <c r="AG238" t="s">
        <v>2132</v>
      </c>
      <c r="AH238" t="s">
        <v>2133</v>
      </c>
      <c r="AI238" t="s">
        <v>2136</v>
      </c>
      <c r="AJ238" t="s">
        <v>2146</v>
      </c>
    </row>
    <row r="239" spans="1:36">
      <c r="A239" s="10" t="str">
        <f>IF(C239="","",VLOOKUP('OPĆI DIO'!$C$1,'OPĆI DIO'!$P$4:$Y$137,10,FALSE))</f>
        <v/>
      </c>
      <c r="B239" s="10" t="str">
        <f>IF(C239="","",VLOOKUP('OPĆI DIO'!$C$1,'OPĆI DIO'!$P$4:$Y$137,9,FALSE))</f>
        <v/>
      </c>
      <c r="C239" s="15"/>
      <c r="D239" s="10" t="str">
        <f t="shared" si="50"/>
        <v/>
      </c>
      <c r="E239" s="15"/>
      <c r="F239" s="10" t="str">
        <f t="shared" si="51"/>
        <v/>
      </c>
      <c r="G239" s="46"/>
      <c r="H239" s="10" t="str">
        <f t="shared" si="44"/>
        <v/>
      </c>
      <c r="I239" s="10" t="str">
        <f t="shared" si="52"/>
        <v/>
      </c>
      <c r="J239" s="45"/>
      <c r="K239" s="45"/>
      <c r="L239" s="45"/>
      <c r="M239" s="45"/>
      <c r="N239" s="45"/>
      <c r="O239" s="134"/>
      <c r="P239" t="str">
        <f>IF(C239="","",'OPĆI DIO'!$C$1)</f>
        <v/>
      </c>
      <c r="Q239" t="str">
        <f t="shared" si="45"/>
        <v/>
      </c>
      <c r="R239" t="str">
        <f t="shared" si="46"/>
        <v/>
      </c>
      <c r="S239" t="str">
        <f t="shared" si="47"/>
        <v/>
      </c>
      <c r="T239" t="str">
        <f t="shared" si="48"/>
        <v/>
      </c>
      <c r="U239" t="str">
        <f t="shared" si="49"/>
        <v/>
      </c>
      <c r="AE239" t="s">
        <v>766</v>
      </c>
      <c r="AF239" t="s">
        <v>767</v>
      </c>
      <c r="AG239" t="s">
        <v>2114</v>
      </c>
      <c r="AH239" t="s">
        <v>2115</v>
      </c>
      <c r="AI239" t="s">
        <v>2136</v>
      </c>
      <c r="AJ239" t="s">
        <v>2146</v>
      </c>
    </row>
    <row r="240" spans="1:36">
      <c r="A240" s="10" t="str">
        <f>IF(C240="","",VLOOKUP('OPĆI DIO'!$C$1,'OPĆI DIO'!$P$4:$Y$137,10,FALSE))</f>
        <v/>
      </c>
      <c r="B240" s="10" t="str">
        <f>IF(C240="","",VLOOKUP('OPĆI DIO'!$C$1,'OPĆI DIO'!$P$4:$Y$137,9,FALSE))</f>
        <v/>
      </c>
      <c r="C240" s="15"/>
      <c r="D240" s="10" t="str">
        <f t="shared" si="50"/>
        <v/>
      </c>
      <c r="E240" s="15"/>
      <c r="F240" s="10" t="str">
        <f t="shared" si="51"/>
        <v/>
      </c>
      <c r="G240" s="46"/>
      <c r="H240" s="10" t="str">
        <f t="shared" si="44"/>
        <v/>
      </c>
      <c r="I240" s="10" t="str">
        <f t="shared" si="52"/>
        <v/>
      </c>
      <c r="J240" s="45"/>
      <c r="K240" s="45"/>
      <c r="L240" s="45"/>
      <c r="M240" s="45"/>
      <c r="N240" s="45"/>
      <c r="O240" s="134"/>
      <c r="P240" t="str">
        <f>IF(C240="","",'OPĆI DIO'!$C$1)</f>
        <v/>
      </c>
      <c r="Q240" t="str">
        <f t="shared" si="45"/>
        <v/>
      </c>
      <c r="R240" t="str">
        <f t="shared" si="46"/>
        <v/>
      </c>
      <c r="S240" t="str">
        <f t="shared" si="47"/>
        <v/>
      </c>
      <c r="T240" t="str">
        <f t="shared" si="48"/>
        <v/>
      </c>
      <c r="U240" t="str">
        <f t="shared" si="49"/>
        <v/>
      </c>
      <c r="AE240" t="s">
        <v>768</v>
      </c>
      <c r="AF240" t="s">
        <v>769</v>
      </c>
      <c r="AG240" t="s">
        <v>2114</v>
      </c>
      <c r="AH240" t="s">
        <v>2115</v>
      </c>
      <c r="AI240" t="s">
        <v>2136</v>
      </c>
      <c r="AJ240" t="s">
        <v>2146</v>
      </c>
    </row>
    <row r="241" spans="1:36">
      <c r="A241" s="10" t="str">
        <f>IF(C241="","",VLOOKUP('OPĆI DIO'!$C$1,'OPĆI DIO'!$P$4:$Y$137,10,FALSE))</f>
        <v/>
      </c>
      <c r="B241" s="10" t="str">
        <f>IF(C241="","",VLOOKUP('OPĆI DIO'!$C$1,'OPĆI DIO'!$P$4:$Y$137,9,FALSE))</f>
        <v/>
      </c>
      <c r="C241" s="15"/>
      <c r="D241" s="10" t="str">
        <f t="shared" si="50"/>
        <v/>
      </c>
      <c r="E241" s="15"/>
      <c r="F241" s="10" t="str">
        <f t="shared" si="51"/>
        <v/>
      </c>
      <c r="G241" s="46"/>
      <c r="H241" s="10" t="str">
        <f t="shared" si="44"/>
        <v/>
      </c>
      <c r="I241" s="10" t="str">
        <f t="shared" si="52"/>
        <v/>
      </c>
      <c r="J241" s="45"/>
      <c r="K241" s="45"/>
      <c r="L241" s="45"/>
      <c r="M241" s="45"/>
      <c r="N241" s="45"/>
      <c r="O241" s="134"/>
      <c r="P241" t="str">
        <f>IF(C241="","",'OPĆI DIO'!$C$1)</f>
        <v/>
      </c>
      <c r="Q241" t="str">
        <f t="shared" si="45"/>
        <v/>
      </c>
      <c r="R241" t="str">
        <f t="shared" si="46"/>
        <v/>
      </c>
      <c r="S241" t="str">
        <f t="shared" si="47"/>
        <v/>
      </c>
      <c r="T241" t="str">
        <f t="shared" si="48"/>
        <v/>
      </c>
      <c r="U241" t="str">
        <f t="shared" si="49"/>
        <v/>
      </c>
      <c r="AE241" t="s">
        <v>2056</v>
      </c>
      <c r="AF241" t="s">
        <v>2189</v>
      </c>
      <c r="AG241" t="s">
        <v>2132</v>
      </c>
      <c r="AH241" t="s">
        <v>2133</v>
      </c>
      <c r="AI241" t="s">
        <v>2136</v>
      </c>
      <c r="AJ241" t="s">
        <v>2146</v>
      </c>
    </row>
    <row r="242" spans="1:36">
      <c r="A242" s="10" t="str">
        <f>IF(C242="","",VLOOKUP('OPĆI DIO'!$C$1,'OPĆI DIO'!$P$4:$Y$137,10,FALSE))</f>
        <v/>
      </c>
      <c r="B242" s="10" t="str">
        <f>IF(C242="","",VLOOKUP('OPĆI DIO'!$C$1,'OPĆI DIO'!$P$4:$Y$137,9,FALSE))</f>
        <v/>
      </c>
      <c r="C242" s="15"/>
      <c r="D242" s="10" t="str">
        <f t="shared" si="50"/>
        <v/>
      </c>
      <c r="E242" s="15"/>
      <c r="F242" s="10" t="str">
        <f t="shared" si="51"/>
        <v/>
      </c>
      <c r="G242" s="46"/>
      <c r="H242" s="10" t="str">
        <f t="shared" si="44"/>
        <v/>
      </c>
      <c r="I242" s="10" t="str">
        <f t="shared" si="52"/>
        <v/>
      </c>
      <c r="J242" s="45"/>
      <c r="K242" s="45"/>
      <c r="L242" s="45"/>
      <c r="M242" s="45"/>
      <c r="N242" s="45"/>
      <c r="O242" s="134"/>
      <c r="P242" t="str">
        <f>IF(C242="","",'OPĆI DIO'!$C$1)</f>
        <v/>
      </c>
      <c r="Q242" t="str">
        <f t="shared" si="45"/>
        <v/>
      </c>
      <c r="R242" t="str">
        <f t="shared" si="46"/>
        <v/>
      </c>
      <c r="S242" t="str">
        <f t="shared" si="47"/>
        <v/>
      </c>
      <c r="T242" t="str">
        <f t="shared" si="48"/>
        <v/>
      </c>
      <c r="U242" t="str">
        <f t="shared" si="49"/>
        <v/>
      </c>
      <c r="AE242" t="s">
        <v>2190</v>
      </c>
      <c r="AF242" t="s">
        <v>2191</v>
      </c>
      <c r="AG242" t="s">
        <v>2132</v>
      </c>
      <c r="AH242" t="s">
        <v>2133</v>
      </c>
      <c r="AI242" t="s">
        <v>2136</v>
      </c>
      <c r="AJ242" t="s">
        <v>2146</v>
      </c>
    </row>
    <row r="243" spans="1:36">
      <c r="A243" s="10" t="str">
        <f>IF(C243="","",VLOOKUP('OPĆI DIO'!$C$1,'OPĆI DIO'!$P$4:$Y$137,10,FALSE))</f>
        <v/>
      </c>
      <c r="B243" s="10" t="str">
        <f>IF(C243="","",VLOOKUP('OPĆI DIO'!$C$1,'OPĆI DIO'!$P$4:$Y$137,9,FALSE))</f>
        <v/>
      </c>
      <c r="C243" s="15"/>
      <c r="D243" s="10" t="str">
        <f t="shared" si="50"/>
        <v/>
      </c>
      <c r="E243" s="15"/>
      <c r="F243" s="10" t="str">
        <f t="shared" si="51"/>
        <v/>
      </c>
      <c r="G243" s="46"/>
      <c r="H243" s="10" t="str">
        <f t="shared" si="44"/>
        <v/>
      </c>
      <c r="I243" s="10" t="str">
        <f t="shared" si="52"/>
        <v/>
      </c>
      <c r="J243" s="45"/>
      <c r="K243" s="45"/>
      <c r="L243" s="45"/>
      <c r="M243" s="45"/>
      <c r="N243" s="45"/>
      <c r="O243" s="134"/>
      <c r="P243" t="str">
        <f>IF(C243="","",'OPĆI DIO'!$C$1)</f>
        <v/>
      </c>
      <c r="Q243" t="str">
        <f t="shared" si="45"/>
        <v/>
      </c>
      <c r="R243" t="str">
        <f t="shared" si="46"/>
        <v/>
      </c>
      <c r="S243" t="str">
        <f t="shared" si="47"/>
        <v/>
      </c>
      <c r="T243" t="str">
        <f t="shared" si="48"/>
        <v/>
      </c>
      <c r="U243" t="str">
        <f t="shared" si="49"/>
        <v/>
      </c>
      <c r="AE243" t="s">
        <v>2834</v>
      </c>
      <c r="AF243" t="s">
        <v>2805</v>
      </c>
      <c r="AG243" t="s">
        <v>2132</v>
      </c>
      <c r="AH243" t="s">
        <v>2133</v>
      </c>
      <c r="AI243" t="s">
        <v>2136</v>
      </c>
      <c r="AJ243" t="s">
        <v>2146</v>
      </c>
    </row>
    <row r="244" spans="1:36">
      <c r="A244" s="10" t="str">
        <f>IF(C244="","",VLOOKUP('OPĆI DIO'!$C$1,'OPĆI DIO'!$P$4:$Y$137,10,FALSE))</f>
        <v/>
      </c>
      <c r="B244" s="10" t="str">
        <f>IF(C244="","",VLOOKUP('OPĆI DIO'!$C$1,'OPĆI DIO'!$P$4:$Y$137,9,FALSE))</f>
        <v/>
      </c>
      <c r="C244" s="15"/>
      <c r="D244" s="10" t="str">
        <f t="shared" si="50"/>
        <v/>
      </c>
      <c r="E244" s="15"/>
      <c r="F244" s="10" t="str">
        <f t="shared" si="51"/>
        <v/>
      </c>
      <c r="G244" s="46"/>
      <c r="H244" s="10" t="str">
        <f t="shared" si="44"/>
        <v/>
      </c>
      <c r="I244" s="10" t="str">
        <f t="shared" si="52"/>
        <v/>
      </c>
      <c r="J244" s="45"/>
      <c r="K244" s="45"/>
      <c r="L244" s="45"/>
      <c r="M244" s="45"/>
      <c r="N244" s="45"/>
      <c r="O244" s="134"/>
      <c r="P244" t="str">
        <f>IF(C244="","",'OPĆI DIO'!$C$1)</f>
        <v/>
      </c>
      <c r="Q244" t="str">
        <f t="shared" si="45"/>
        <v/>
      </c>
      <c r="R244" t="str">
        <f t="shared" si="46"/>
        <v/>
      </c>
      <c r="S244" t="str">
        <f t="shared" si="47"/>
        <v/>
      </c>
      <c r="T244" t="str">
        <f t="shared" si="48"/>
        <v/>
      </c>
      <c r="U244" t="str">
        <f t="shared" si="49"/>
        <v/>
      </c>
      <c r="AE244" t="s">
        <v>2834</v>
      </c>
      <c r="AF244" t="s">
        <v>2805</v>
      </c>
      <c r="AG244" t="s">
        <v>2114</v>
      </c>
      <c r="AH244" t="s">
        <v>2115</v>
      </c>
      <c r="AI244" t="s">
        <v>2136</v>
      </c>
      <c r="AJ244" t="s">
        <v>2146</v>
      </c>
    </row>
    <row r="245" spans="1:36">
      <c r="A245" s="10" t="str">
        <f>IF(C245="","",VLOOKUP('OPĆI DIO'!$C$1,'OPĆI DIO'!$P$4:$Y$137,10,FALSE))</f>
        <v/>
      </c>
      <c r="B245" s="10" t="str">
        <f>IF(C245="","",VLOOKUP('OPĆI DIO'!$C$1,'OPĆI DIO'!$P$4:$Y$137,9,FALSE))</f>
        <v/>
      </c>
      <c r="C245" s="15"/>
      <c r="D245" s="10" t="str">
        <f t="shared" si="50"/>
        <v/>
      </c>
      <c r="E245" s="15"/>
      <c r="F245" s="10" t="str">
        <f t="shared" si="51"/>
        <v/>
      </c>
      <c r="G245" s="46"/>
      <c r="H245" s="10" t="str">
        <f t="shared" si="44"/>
        <v/>
      </c>
      <c r="I245" s="10" t="str">
        <f t="shared" si="52"/>
        <v/>
      </c>
      <c r="J245" s="45"/>
      <c r="K245" s="45"/>
      <c r="L245" s="45"/>
      <c r="M245" s="45"/>
      <c r="N245" s="45"/>
      <c r="O245" s="134"/>
      <c r="P245" t="str">
        <f>IF(C245="","",'OPĆI DIO'!$C$1)</f>
        <v/>
      </c>
      <c r="Q245" t="str">
        <f t="shared" si="45"/>
        <v/>
      </c>
      <c r="R245" t="str">
        <f t="shared" si="46"/>
        <v/>
      </c>
      <c r="S245" t="str">
        <f t="shared" si="47"/>
        <v/>
      </c>
      <c r="T245" t="str">
        <f t="shared" si="48"/>
        <v/>
      </c>
      <c r="U245" t="str">
        <f t="shared" si="49"/>
        <v/>
      </c>
      <c r="AE245" t="s">
        <v>770</v>
      </c>
      <c r="AF245" t="s">
        <v>771</v>
      </c>
      <c r="AG245" t="s">
        <v>2112</v>
      </c>
      <c r="AH245" t="s">
        <v>2113</v>
      </c>
      <c r="AI245" t="s">
        <v>2136</v>
      </c>
      <c r="AJ245" t="s">
        <v>2144</v>
      </c>
    </row>
    <row r="246" spans="1:36">
      <c r="A246" s="10" t="str">
        <f>IF(C246="","",VLOOKUP('OPĆI DIO'!$C$1,'OPĆI DIO'!$P$4:$Y$137,10,FALSE))</f>
        <v/>
      </c>
      <c r="B246" s="10" t="str">
        <f>IF(C246="","",VLOOKUP('OPĆI DIO'!$C$1,'OPĆI DIO'!$P$4:$Y$137,9,FALSE))</f>
        <v/>
      </c>
      <c r="C246" s="15"/>
      <c r="D246" s="10" t="str">
        <f t="shared" si="50"/>
        <v/>
      </c>
      <c r="E246" s="15"/>
      <c r="F246" s="10" t="str">
        <f t="shared" si="51"/>
        <v/>
      </c>
      <c r="G246" s="46"/>
      <c r="H246" s="10" t="str">
        <f t="shared" si="44"/>
        <v/>
      </c>
      <c r="I246" s="10" t="str">
        <f t="shared" si="52"/>
        <v/>
      </c>
      <c r="J246" s="45"/>
      <c r="K246" s="45"/>
      <c r="L246" s="45"/>
      <c r="M246" s="45"/>
      <c r="N246" s="45"/>
      <c r="O246" s="134"/>
      <c r="P246" t="str">
        <f>IF(C246="","",'OPĆI DIO'!$C$1)</f>
        <v/>
      </c>
      <c r="Q246" t="str">
        <f t="shared" si="45"/>
        <v/>
      </c>
      <c r="R246" t="str">
        <f t="shared" si="46"/>
        <v/>
      </c>
      <c r="S246" t="str">
        <f t="shared" si="47"/>
        <v/>
      </c>
      <c r="T246" t="str">
        <f t="shared" si="48"/>
        <v/>
      </c>
      <c r="U246" t="str">
        <f t="shared" si="49"/>
        <v/>
      </c>
      <c r="AE246" t="s">
        <v>772</v>
      </c>
      <c r="AF246" t="s">
        <v>940</v>
      </c>
      <c r="AG246" t="s">
        <v>2112</v>
      </c>
      <c r="AH246" t="s">
        <v>2113</v>
      </c>
      <c r="AI246" t="s">
        <v>2138</v>
      </c>
      <c r="AJ246" t="s">
        <v>2139</v>
      </c>
    </row>
    <row r="247" spans="1:36">
      <c r="A247" s="10" t="str">
        <f>IF(C247="","",VLOOKUP('OPĆI DIO'!$C$1,'OPĆI DIO'!$P$4:$Y$137,10,FALSE))</f>
        <v/>
      </c>
      <c r="B247" s="10" t="str">
        <f>IF(C247="","",VLOOKUP('OPĆI DIO'!$C$1,'OPĆI DIO'!$P$4:$Y$137,9,FALSE))</f>
        <v/>
      </c>
      <c r="C247" s="15"/>
      <c r="D247" s="10" t="str">
        <f t="shared" si="50"/>
        <v/>
      </c>
      <c r="E247" s="15"/>
      <c r="F247" s="10" t="str">
        <f t="shared" si="51"/>
        <v/>
      </c>
      <c r="G247" s="46"/>
      <c r="H247" s="10" t="str">
        <f t="shared" si="44"/>
        <v/>
      </c>
      <c r="I247" s="10" t="str">
        <f t="shared" si="52"/>
        <v/>
      </c>
      <c r="J247" s="45"/>
      <c r="K247" s="45"/>
      <c r="L247" s="45"/>
      <c r="M247" s="45"/>
      <c r="N247" s="45"/>
      <c r="O247" s="134"/>
      <c r="P247" t="str">
        <f>IF(C247="","",'OPĆI DIO'!$C$1)</f>
        <v/>
      </c>
      <c r="Q247" t="str">
        <f t="shared" si="45"/>
        <v/>
      </c>
      <c r="R247" t="str">
        <f t="shared" si="46"/>
        <v/>
      </c>
      <c r="S247" t="str">
        <f t="shared" si="47"/>
        <v/>
      </c>
      <c r="T247" t="str">
        <f t="shared" si="48"/>
        <v/>
      </c>
      <c r="U247" t="str">
        <f t="shared" si="49"/>
        <v/>
      </c>
      <c r="AE247" t="s">
        <v>2192</v>
      </c>
      <c r="AF247" t="s">
        <v>714</v>
      </c>
      <c r="AG247" t="s">
        <v>2112</v>
      </c>
      <c r="AH247" t="s">
        <v>2113</v>
      </c>
      <c r="AI247" t="s">
        <v>2136</v>
      </c>
      <c r="AJ247" t="s">
        <v>2144</v>
      </c>
    </row>
    <row r="248" spans="1:36">
      <c r="A248" s="10" t="str">
        <f>IF(C248="","",VLOOKUP('OPĆI DIO'!$C$1,'OPĆI DIO'!$P$4:$Y$137,10,FALSE))</f>
        <v/>
      </c>
      <c r="B248" s="10" t="str">
        <f>IF(C248="","",VLOOKUP('OPĆI DIO'!$C$1,'OPĆI DIO'!$P$4:$Y$137,9,FALSE))</f>
        <v/>
      </c>
      <c r="C248" s="15"/>
      <c r="D248" s="10" t="str">
        <f t="shared" si="50"/>
        <v/>
      </c>
      <c r="E248" s="15"/>
      <c r="F248" s="10" t="str">
        <f t="shared" si="51"/>
        <v/>
      </c>
      <c r="G248" s="46"/>
      <c r="H248" s="10" t="str">
        <f t="shared" si="44"/>
        <v/>
      </c>
      <c r="I248" s="10" t="str">
        <f t="shared" si="52"/>
        <v/>
      </c>
      <c r="J248" s="45"/>
      <c r="K248" s="45"/>
      <c r="L248" s="45"/>
      <c r="M248" s="45"/>
      <c r="N248" s="45"/>
      <c r="O248" s="134"/>
      <c r="P248" t="str">
        <f>IF(C248="","",'OPĆI DIO'!$C$1)</f>
        <v/>
      </c>
      <c r="Q248" t="str">
        <f t="shared" si="45"/>
        <v/>
      </c>
      <c r="R248" t="str">
        <f t="shared" si="46"/>
        <v/>
      </c>
      <c r="S248" t="str">
        <f t="shared" si="47"/>
        <v/>
      </c>
      <c r="T248" t="str">
        <f t="shared" si="48"/>
        <v/>
      </c>
      <c r="U248" t="str">
        <f t="shared" si="49"/>
        <v/>
      </c>
      <c r="AE248" t="s">
        <v>773</v>
      </c>
      <c r="AF248" t="s">
        <v>774</v>
      </c>
      <c r="AG248" t="s">
        <v>2132</v>
      </c>
      <c r="AH248" t="s">
        <v>2133</v>
      </c>
      <c r="AI248" t="s">
        <v>2136</v>
      </c>
      <c r="AJ248" t="s">
        <v>2144</v>
      </c>
    </row>
    <row r="249" spans="1:36">
      <c r="A249" s="10" t="str">
        <f>IF(C249="","",VLOOKUP('OPĆI DIO'!$C$1,'OPĆI DIO'!$P$4:$Y$137,10,FALSE))</f>
        <v/>
      </c>
      <c r="B249" s="10" t="str">
        <f>IF(C249="","",VLOOKUP('OPĆI DIO'!$C$1,'OPĆI DIO'!$P$4:$Y$137,9,FALSE))</f>
        <v/>
      </c>
      <c r="C249" s="15"/>
      <c r="D249" s="10" t="str">
        <f t="shared" si="50"/>
        <v/>
      </c>
      <c r="E249" s="15"/>
      <c r="F249" s="10" t="str">
        <f t="shared" si="51"/>
        <v/>
      </c>
      <c r="G249" s="46"/>
      <c r="H249" s="10" t="str">
        <f t="shared" si="44"/>
        <v/>
      </c>
      <c r="I249" s="10" t="str">
        <f t="shared" si="52"/>
        <v/>
      </c>
      <c r="J249" s="45"/>
      <c r="K249" s="45"/>
      <c r="L249" s="45"/>
      <c r="M249" s="45"/>
      <c r="N249" s="45"/>
      <c r="O249" s="134"/>
      <c r="P249" t="str">
        <f>IF(C249="","",'OPĆI DIO'!$C$1)</f>
        <v/>
      </c>
      <c r="Q249" t="str">
        <f t="shared" si="45"/>
        <v/>
      </c>
      <c r="R249" t="str">
        <f t="shared" si="46"/>
        <v/>
      </c>
      <c r="S249" t="str">
        <f t="shared" si="47"/>
        <v/>
      </c>
      <c r="T249" t="str">
        <f t="shared" si="48"/>
        <v/>
      </c>
      <c r="U249" t="str">
        <f t="shared" si="49"/>
        <v/>
      </c>
      <c r="AE249" t="s">
        <v>775</v>
      </c>
      <c r="AF249" t="s">
        <v>939</v>
      </c>
      <c r="AG249" t="s">
        <v>2132</v>
      </c>
      <c r="AH249" t="s">
        <v>2133</v>
      </c>
      <c r="AI249" t="s">
        <v>2136</v>
      </c>
      <c r="AJ249" t="s">
        <v>2144</v>
      </c>
    </row>
    <row r="250" spans="1:36">
      <c r="A250" s="10" t="str">
        <f>IF(C250="","",VLOOKUP('OPĆI DIO'!$C$1,'OPĆI DIO'!$P$4:$Y$137,10,FALSE))</f>
        <v/>
      </c>
      <c r="B250" s="10" t="str">
        <f>IF(C250="","",VLOOKUP('OPĆI DIO'!$C$1,'OPĆI DIO'!$P$4:$Y$137,9,FALSE))</f>
        <v/>
      </c>
      <c r="C250" s="15"/>
      <c r="D250" s="10" t="str">
        <f t="shared" si="50"/>
        <v/>
      </c>
      <c r="E250" s="15"/>
      <c r="F250" s="10" t="str">
        <f t="shared" si="51"/>
        <v/>
      </c>
      <c r="G250" s="46"/>
      <c r="H250" s="10" t="str">
        <f t="shared" si="44"/>
        <v/>
      </c>
      <c r="I250" s="10" t="str">
        <f t="shared" si="52"/>
        <v/>
      </c>
      <c r="J250" s="45"/>
      <c r="K250" s="45"/>
      <c r="L250" s="45"/>
      <c r="M250" s="45"/>
      <c r="N250" s="45"/>
      <c r="O250" s="134"/>
      <c r="P250" t="str">
        <f>IF(C250="","",'OPĆI DIO'!$C$1)</f>
        <v/>
      </c>
      <c r="Q250" t="str">
        <f t="shared" si="45"/>
        <v/>
      </c>
      <c r="R250" t="str">
        <f t="shared" si="46"/>
        <v/>
      </c>
      <c r="S250" t="str">
        <f t="shared" si="47"/>
        <v/>
      </c>
      <c r="T250" t="str">
        <f t="shared" si="48"/>
        <v/>
      </c>
      <c r="U250" t="str">
        <f t="shared" si="49"/>
        <v/>
      </c>
      <c r="AE250" t="s">
        <v>2193</v>
      </c>
      <c r="AF250" t="s">
        <v>714</v>
      </c>
      <c r="AG250" t="s">
        <v>2132</v>
      </c>
      <c r="AH250" t="s">
        <v>2133</v>
      </c>
      <c r="AI250" t="s">
        <v>2136</v>
      </c>
      <c r="AJ250" t="s">
        <v>2144</v>
      </c>
    </row>
    <row r="251" spans="1:36">
      <c r="A251" s="10" t="str">
        <f>IF(C251="","",VLOOKUP('OPĆI DIO'!$C$1,'OPĆI DIO'!$P$4:$Y$137,10,FALSE))</f>
        <v/>
      </c>
      <c r="B251" s="10" t="str">
        <f>IF(C251="","",VLOOKUP('OPĆI DIO'!$C$1,'OPĆI DIO'!$P$4:$Y$137,9,FALSE))</f>
        <v/>
      </c>
      <c r="C251" s="15"/>
      <c r="D251" s="10" t="str">
        <f t="shared" si="50"/>
        <v/>
      </c>
      <c r="E251" s="15"/>
      <c r="F251" s="10" t="str">
        <f t="shared" si="51"/>
        <v/>
      </c>
      <c r="G251" s="46"/>
      <c r="H251" s="10" t="str">
        <f t="shared" si="44"/>
        <v/>
      </c>
      <c r="I251" s="10" t="str">
        <f t="shared" si="52"/>
        <v/>
      </c>
      <c r="J251" s="45"/>
      <c r="K251" s="45"/>
      <c r="L251" s="45"/>
      <c r="M251" s="45"/>
      <c r="N251" s="45"/>
      <c r="O251" s="134"/>
      <c r="P251" t="str">
        <f>IF(C251="","",'OPĆI DIO'!$C$1)</f>
        <v/>
      </c>
      <c r="Q251" t="str">
        <f t="shared" si="45"/>
        <v/>
      </c>
      <c r="R251" t="str">
        <f t="shared" si="46"/>
        <v/>
      </c>
      <c r="S251" t="str">
        <f t="shared" si="47"/>
        <v/>
      </c>
      <c r="T251" t="str">
        <f t="shared" si="48"/>
        <v/>
      </c>
      <c r="U251" t="str">
        <f t="shared" si="49"/>
        <v/>
      </c>
      <c r="AE251" t="s">
        <v>2835</v>
      </c>
      <c r="AF251" t="s">
        <v>2836</v>
      </c>
      <c r="AG251" t="s">
        <v>2132</v>
      </c>
      <c r="AH251" t="s">
        <v>2133</v>
      </c>
      <c r="AI251" t="s">
        <v>2136</v>
      </c>
      <c r="AJ251" t="s">
        <v>2144</v>
      </c>
    </row>
    <row r="252" spans="1:36">
      <c r="A252" s="10" t="str">
        <f>IF(C252="","",VLOOKUP('OPĆI DIO'!$C$1,'OPĆI DIO'!$P$4:$Y$137,10,FALSE))</f>
        <v/>
      </c>
      <c r="B252" s="10" t="str">
        <f>IF(C252="","",VLOOKUP('OPĆI DIO'!$C$1,'OPĆI DIO'!$P$4:$Y$137,9,FALSE))</f>
        <v/>
      </c>
      <c r="C252" s="15"/>
      <c r="D252" s="10" t="str">
        <f t="shared" si="50"/>
        <v/>
      </c>
      <c r="E252" s="15"/>
      <c r="F252" s="10" t="str">
        <f t="shared" si="51"/>
        <v/>
      </c>
      <c r="G252" s="46"/>
      <c r="H252" s="10" t="str">
        <f t="shared" si="44"/>
        <v/>
      </c>
      <c r="I252" s="10" t="str">
        <f t="shared" si="52"/>
        <v/>
      </c>
      <c r="J252" s="45"/>
      <c r="K252" s="45"/>
      <c r="L252" s="45"/>
      <c r="M252" s="45"/>
      <c r="N252" s="45"/>
      <c r="O252" s="134"/>
      <c r="P252" t="str">
        <f>IF(C252="","",'OPĆI DIO'!$C$1)</f>
        <v/>
      </c>
      <c r="Q252" t="str">
        <f t="shared" si="45"/>
        <v/>
      </c>
      <c r="R252" t="str">
        <f t="shared" si="46"/>
        <v/>
      </c>
      <c r="S252" t="str">
        <f t="shared" si="47"/>
        <v/>
      </c>
      <c r="T252" t="str">
        <f t="shared" si="48"/>
        <v/>
      </c>
      <c r="U252" t="str">
        <f t="shared" si="49"/>
        <v/>
      </c>
      <c r="AE252" t="s">
        <v>776</v>
      </c>
      <c r="AF252" t="s">
        <v>777</v>
      </c>
      <c r="AG252" t="s">
        <v>2132</v>
      </c>
      <c r="AH252" t="s">
        <v>2133</v>
      </c>
      <c r="AI252" t="s">
        <v>2136</v>
      </c>
      <c r="AJ252" t="s">
        <v>2144</v>
      </c>
    </row>
    <row r="253" spans="1:36">
      <c r="A253" s="10" t="str">
        <f>IF(C253="","",VLOOKUP('OPĆI DIO'!$C$1,'OPĆI DIO'!$P$4:$Y$137,10,FALSE))</f>
        <v/>
      </c>
      <c r="B253" s="10" t="str">
        <f>IF(C253="","",VLOOKUP('OPĆI DIO'!$C$1,'OPĆI DIO'!$P$4:$Y$137,9,FALSE))</f>
        <v/>
      </c>
      <c r="C253" s="15"/>
      <c r="D253" s="10" t="str">
        <f t="shared" si="50"/>
        <v/>
      </c>
      <c r="E253" s="15"/>
      <c r="F253" s="10" t="str">
        <f t="shared" si="51"/>
        <v/>
      </c>
      <c r="G253" s="46"/>
      <c r="H253" s="10" t="str">
        <f t="shared" si="44"/>
        <v/>
      </c>
      <c r="I253" s="10" t="str">
        <f t="shared" si="52"/>
        <v/>
      </c>
      <c r="J253" s="45"/>
      <c r="K253" s="45"/>
      <c r="L253" s="45"/>
      <c r="M253" s="45"/>
      <c r="N253" s="45"/>
      <c r="O253" s="134"/>
      <c r="P253" t="str">
        <f>IF(C253="","",'OPĆI DIO'!$C$1)</f>
        <v/>
      </c>
      <c r="Q253" t="str">
        <f t="shared" si="45"/>
        <v/>
      </c>
      <c r="R253" t="str">
        <f t="shared" si="46"/>
        <v/>
      </c>
      <c r="S253" t="str">
        <f t="shared" si="47"/>
        <v/>
      </c>
      <c r="T253" t="str">
        <f t="shared" si="48"/>
        <v/>
      </c>
      <c r="U253" t="str">
        <f t="shared" si="49"/>
        <v/>
      </c>
      <c r="AE253" t="s">
        <v>778</v>
      </c>
      <c r="AF253" t="s">
        <v>779</v>
      </c>
      <c r="AG253" t="s">
        <v>2132</v>
      </c>
      <c r="AH253" t="s">
        <v>2133</v>
      </c>
      <c r="AI253" t="s">
        <v>2136</v>
      </c>
      <c r="AJ253" t="s">
        <v>2144</v>
      </c>
    </row>
    <row r="254" spans="1:36">
      <c r="A254" s="10" t="str">
        <f>IF(C254="","",VLOOKUP('OPĆI DIO'!$C$1,'OPĆI DIO'!$P$4:$Y$137,10,FALSE))</f>
        <v/>
      </c>
      <c r="B254" s="10" t="str">
        <f>IF(C254="","",VLOOKUP('OPĆI DIO'!$C$1,'OPĆI DIO'!$P$4:$Y$137,9,FALSE))</f>
        <v/>
      </c>
      <c r="C254" s="15"/>
      <c r="D254" s="10" t="str">
        <f t="shared" si="50"/>
        <v/>
      </c>
      <c r="E254" s="15"/>
      <c r="F254" s="10" t="str">
        <f t="shared" si="51"/>
        <v/>
      </c>
      <c r="G254" s="46"/>
      <c r="H254" s="10" t="str">
        <f t="shared" si="44"/>
        <v/>
      </c>
      <c r="I254" s="10" t="str">
        <f t="shared" si="52"/>
        <v/>
      </c>
      <c r="J254" s="45"/>
      <c r="K254" s="45"/>
      <c r="L254" s="45"/>
      <c r="M254" s="45"/>
      <c r="N254" s="45"/>
      <c r="O254" s="134"/>
      <c r="P254" t="str">
        <f>IF(C254="","",'OPĆI DIO'!$C$1)</f>
        <v/>
      </c>
      <c r="Q254" t="str">
        <f t="shared" si="45"/>
        <v/>
      </c>
      <c r="R254" t="str">
        <f t="shared" si="46"/>
        <v/>
      </c>
      <c r="S254" t="str">
        <f t="shared" si="47"/>
        <v/>
      </c>
      <c r="T254" t="str">
        <f t="shared" si="48"/>
        <v/>
      </c>
      <c r="U254" t="str">
        <f t="shared" si="49"/>
        <v/>
      </c>
      <c r="AE254" t="s">
        <v>2057</v>
      </c>
      <c r="AF254" t="s">
        <v>2194</v>
      </c>
      <c r="AG254" t="s">
        <v>2132</v>
      </c>
      <c r="AH254" t="s">
        <v>2133</v>
      </c>
      <c r="AI254" t="s">
        <v>2136</v>
      </c>
      <c r="AJ254" t="s">
        <v>2144</v>
      </c>
    </row>
    <row r="255" spans="1:36">
      <c r="A255" s="10" t="str">
        <f>IF(C255="","",VLOOKUP('OPĆI DIO'!$C$1,'OPĆI DIO'!$P$4:$Y$137,10,FALSE))</f>
        <v/>
      </c>
      <c r="B255" s="10" t="str">
        <f>IF(C255="","",VLOOKUP('OPĆI DIO'!$C$1,'OPĆI DIO'!$P$4:$Y$137,9,FALSE))</f>
        <v/>
      </c>
      <c r="C255" s="15"/>
      <c r="D255" s="10" t="str">
        <f t="shared" si="50"/>
        <v/>
      </c>
      <c r="E255" s="15"/>
      <c r="F255" s="10" t="str">
        <f t="shared" si="51"/>
        <v/>
      </c>
      <c r="G255" s="46"/>
      <c r="H255" s="10" t="str">
        <f t="shared" si="44"/>
        <v/>
      </c>
      <c r="I255" s="10" t="str">
        <f t="shared" si="52"/>
        <v/>
      </c>
      <c r="J255" s="45"/>
      <c r="K255" s="45"/>
      <c r="L255" s="45"/>
      <c r="M255" s="45"/>
      <c r="N255" s="45"/>
      <c r="O255" s="134"/>
      <c r="P255" t="str">
        <f>IF(C255="","",'OPĆI DIO'!$C$1)</f>
        <v/>
      </c>
      <c r="Q255" t="str">
        <f t="shared" si="45"/>
        <v/>
      </c>
      <c r="R255" t="str">
        <f t="shared" si="46"/>
        <v/>
      </c>
      <c r="S255" t="str">
        <f t="shared" si="47"/>
        <v/>
      </c>
      <c r="T255" t="str">
        <f t="shared" si="48"/>
        <v/>
      </c>
      <c r="U255" t="str">
        <f t="shared" si="49"/>
        <v/>
      </c>
      <c r="AE255" t="s">
        <v>2195</v>
      </c>
      <c r="AF255" t="s">
        <v>2191</v>
      </c>
      <c r="AG255" t="s">
        <v>2132</v>
      </c>
      <c r="AH255" t="s">
        <v>2133</v>
      </c>
      <c r="AI255" t="s">
        <v>2136</v>
      </c>
      <c r="AJ255" t="s">
        <v>2144</v>
      </c>
    </row>
    <row r="256" spans="1:36">
      <c r="A256" s="10" t="str">
        <f>IF(C256="","",VLOOKUP('OPĆI DIO'!$C$1,'OPĆI DIO'!$P$4:$Y$137,10,FALSE))</f>
        <v/>
      </c>
      <c r="B256" s="10" t="str">
        <f>IF(C256="","",VLOOKUP('OPĆI DIO'!$C$1,'OPĆI DIO'!$P$4:$Y$137,9,FALSE))</f>
        <v/>
      </c>
      <c r="C256" s="15"/>
      <c r="D256" s="10" t="str">
        <f t="shared" si="50"/>
        <v/>
      </c>
      <c r="E256" s="15"/>
      <c r="F256" s="10" t="str">
        <f t="shared" si="51"/>
        <v/>
      </c>
      <c r="G256" s="46"/>
      <c r="H256" s="10" t="str">
        <f t="shared" si="44"/>
        <v/>
      </c>
      <c r="I256" s="10" t="str">
        <f t="shared" si="52"/>
        <v/>
      </c>
      <c r="J256" s="45"/>
      <c r="K256" s="45"/>
      <c r="L256" s="45"/>
      <c r="M256" s="45"/>
      <c r="N256" s="45"/>
      <c r="O256" s="134"/>
      <c r="P256" t="str">
        <f>IF(C256="","",'OPĆI DIO'!$C$1)</f>
        <v/>
      </c>
      <c r="Q256" t="str">
        <f t="shared" si="45"/>
        <v/>
      </c>
      <c r="R256" t="str">
        <f t="shared" si="46"/>
        <v/>
      </c>
      <c r="S256" t="str">
        <f t="shared" si="47"/>
        <v/>
      </c>
      <c r="T256" t="str">
        <f t="shared" si="48"/>
        <v/>
      </c>
      <c r="U256" t="str">
        <f t="shared" si="49"/>
        <v/>
      </c>
      <c r="AE256" t="s">
        <v>2196</v>
      </c>
      <c r="AF256" t="s">
        <v>2197</v>
      </c>
      <c r="AG256" t="s">
        <v>2114</v>
      </c>
      <c r="AH256" t="s">
        <v>2115</v>
      </c>
      <c r="AI256" t="s">
        <v>2136</v>
      </c>
      <c r="AJ256" t="s">
        <v>2144</v>
      </c>
    </row>
    <row r="257" spans="1:36">
      <c r="A257" s="10" t="str">
        <f>IF(C257="","",VLOOKUP('OPĆI DIO'!$C$1,'OPĆI DIO'!$P$4:$Y$137,10,FALSE))</f>
        <v/>
      </c>
      <c r="B257" s="10" t="str">
        <f>IF(C257="","",VLOOKUP('OPĆI DIO'!$C$1,'OPĆI DIO'!$P$4:$Y$137,9,FALSE))</f>
        <v/>
      </c>
      <c r="C257" s="15"/>
      <c r="D257" s="10" t="str">
        <f t="shared" si="50"/>
        <v/>
      </c>
      <c r="E257" s="15"/>
      <c r="F257" s="10" t="str">
        <f t="shared" si="51"/>
        <v/>
      </c>
      <c r="G257" s="46"/>
      <c r="H257" s="10" t="str">
        <f t="shared" si="44"/>
        <v/>
      </c>
      <c r="I257" s="10" t="str">
        <f t="shared" si="52"/>
        <v/>
      </c>
      <c r="J257" s="45"/>
      <c r="K257" s="45"/>
      <c r="L257" s="45"/>
      <c r="M257" s="45"/>
      <c r="N257" s="45"/>
      <c r="O257" s="134"/>
      <c r="P257" t="str">
        <f>IF(C257="","",'OPĆI DIO'!$C$1)</f>
        <v/>
      </c>
      <c r="Q257" t="str">
        <f t="shared" si="45"/>
        <v/>
      </c>
      <c r="R257" t="str">
        <f t="shared" si="46"/>
        <v/>
      </c>
      <c r="S257" t="str">
        <f t="shared" si="47"/>
        <v/>
      </c>
      <c r="T257" t="str">
        <f t="shared" si="48"/>
        <v/>
      </c>
      <c r="U257" t="str">
        <f t="shared" si="49"/>
        <v/>
      </c>
      <c r="AE257" t="s">
        <v>780</v>
      </c>
      <c r="AF257" t="s">
        <v>2198</v>
      </c>
      <c r="AG257" t="s">
        <v>2114</v>
      </c>
      <c r="AH257" t="s">
        <v>2115</v>
      </c>
      <c r="AI257" t="s">
        <v>2136</v>
      </c>
      <c r="AJ257" t="s">
        <v>2144</v>
      </c>
    </row>
    <row r="258" spans="1:36">
      <c r="A258" s="10" t="str">
        <f>IF(C258="","",VLOOKUP('OPĆI DIO'!$C$1,'OPĆI DIO'!$P$4:$Y$137,10,FALSE))</f>
        <v/>
      </c>
      <c r="B258" s="10" t="str">
        <f>IF(C258="","",VLOOKUP('OPĆI DIO'!$C$1,'OPĆI DIO'!$P$4:$Y$137,9,FALSE))</f>
        <v/>
      </c>
      <c r="C258" s="15"/>
      <c r="D258" s="10" t="str">
        <f t="shared" si="50"/>
        <v/>
      </c>
      <c r="E258" s="15"/>
      <c r="F258" s="10" t="str">
        <f t="shared" si="51"/>
        <v/>
      </c>
      <c r="G258" s="46"/>
      <c r="H258" s="10" t="str">
        <f t="shared" si="44"/>
        <v/>
      </c>
      <c r="I258" s="10" t="str">
        <f t="shared" si="52"/>
        <v/>
      </c>
      <c r="J258" s="45"/>
      <c r="K258" s="45"/>
      <c r="L258" s="45"/>
      <c r="M258" s="45"/>
      <c r="N258" s="45"/>
      <c r="O258" s="134"/>
      <c r="P258" t="str">
        <f>IF(C258="","",'OPĆI DIO'!$C$1)</f>
        <v/>
      </c>
      <c r="Q258" t="str">
        <f t="shared" si="45"/>
        <v/>
      </c>
      <c r="R258" t="str">
        <f t="shared" si="46"/>
        <v/>
      </c>
      <c r="S258" t="str">
        <f t="shared" si="47"/>
        <v/>
      </c>
      <c r="T258" t="str">
        <f t="shared" si="48"/>
        <v/>
      </c>
      <c r="U258" t="str">
        <f t="shared" si="49"/>
        <v/>
      </c>
      <c r="AE258" t="s">
        <v>2199</v>
      </c>
      <c r="AF258" t="s">
        <v>2170</v>
      </c>
      <c r="AG258" t="s">
        <v>2114</v>
      </c>
      <c r="AH258" t="s">
        <v>2115</v>
      </c>
      <c r="AI258" t="s">
        <v>2136</v>
      </c>
      <c r="AJ258" t="s">
        <v>2144</v>
      </c>
    </row>
    <row r="259" spans="1:36">
      <c r="A259" s="10" t="str">
        <f>IF(C259="","",VLOOKUP('OPĆI DIO'!$C$1,'OPĆI DIO'!$P$4:$Y$137,10,FALSE))</f>
        <v/>
      </c>
      <c r="B259" s="10" t="str">
        <f>IF(C259="","",VLOOKUP('OPĆI DIO'!$C$1,'OPĆI DIO'!$P$4:$Y$137,9,FALSE))</f>
        <v/>
      </c>
      <c r="C259" s="15"/>
      <c r="D259" s="10" t="str">
        <f t="shared" si="50"/>
        <v/>
      </c>
      <c r="E259" s="15"/>
      <c r="F259" s="10" t="str">
        <f t="shared" si="51"/>
        <v/>
      </c>
      <c r="G259" s="46"/>
      <c r="H259" s="10" t="str">
        <f t="shared" ref="H259:H322" si="53">IFERROR(VLOOKUP(G259,$AE$6:$AF$352,2,FALSE),"")</f>
        <v/>
      </c>
      <c r="I259" s="10" t="str">
        <f t="shared" si="52"/>
        <v/>
      </c>
      <c r="J259" s="45"/>
      <c r="K259" s="45"/>
      <c r="L259" s="45"/>
      <c r="M259" s="45"/>
      <c r="N259" s="45"/>
      <c r="O259" s="134"/>
      <c r="P259" t="str">
        <f>IF(C259="","",'OPĆI DIO'!$C$1)</f>
        <v/>
      </c>
      <c r="Q259" t="str">
        <f t="shared" ref="Q259:Q322" si="54">LEFT(E259,3)</f>
        <v/>
      </c>
      <c r="R259" t="str">
        <f t="shared" ref="R259:R322" si="55">LEFT(E259,2)</f>
        <v/>
      </c>
      <c r="S259" t="str">
        <f t="shared" ref="S259:S322" si="56">LEFT(C259,3)</f>
        <v/>
      </c>
      <c r="T259" t="str">
        <f t="shared" ref="T259:T322" si="57">IF(U259="5",0,MID(I259,2,2))</f>
        <v/>
      </c>
      <c r="U259" t="str">
        <f t="shared" ref="U259:U322" si="58">LEFT(E259,1)</f>
        <v/>
      </c>
      <c r="AE259" t="s">
        <v>781</v>
      </c>
      <c r="AF259" t="s">
        <v>782</v>
      </c>
      <c r="AG259" t="s">
        <v>2114</v>
      </c>
      <c r="AH259" t="s">
        <v>2115</v>
      </c>
      <c r="AI259" t="s">
        <v>2136</v>
      </c>
      <c r="AJ259" t="s">
        <v>2144</v>
      </c>
    </row>
    <row r="260" spans="1:36">
      <c r="A260" s="10" t="str">
        <f>IF(C260="","",VLOOKUP('OPĆI DIO'!$C$1,'OPĆI DIO'!$P$4:$Y$137,10,FALSE))</f>
        <v/>
      </c>
      <c r="B260" s="10" t="str">
        <f>IF(C260="","",VLOOKUP('OPĆI DIO'!$C$1,'OPĆI DIO'!$P$4:$Y$137,9,FALSE))</f>
        <v/>
      </c>
      <c r="C260" s="15"/>
      <c r="D260" s="10" t="str">
        <f t="shared" ref="D260:D323" si="59">IFERROR(VLOOKUP(C260,$V$6:$W$22,2,FALSE),"")</f>
        <v/>
      </c>
      <c r="E260" s="15"/>
      <c r="F260" s="10" t="str">
        <f t="shared" si="51"/>
        <v/>
      </c>
      <c r="G260" s="46"/>
      <c r="H260" s="10" t="str">
        <f t="shared" si="53"/>
        <v/>
      </c>
      <c r="I260" s="10" t="str">
        <f t="shared" si="52"/>
        <v/>
      </c>
      <c r="J260" s="45"/>
      <c r="K260" s="45"/>
      <c r="L260" s="45"/>
      <c r="M260" s="45"/>
      <c r="N260" s="45"/>
      <c r="O260" s="134"/>
      <c r="P260" t="str">
        <f>IF(C260="","",'OPĆI DIO'!$C$1)</f>
        <v/>
      </c>
      <c r="Q260" t="str">
        <f t="shared" si="54"/>
        <v/>
      </c>
      <c r="R260" t="str">
        <f t="shared" si="55"/>
        <v/>
      </c>
      <c r="S260" t="str">
        <f t="shared" si="56"/>
        <v/>
      </c>
      <c r="T260" t="str">
        <f t="shared" si="57"/>
        <v/>
      </c>
      <c r="U260" t="str">
        <f t="shared" si="58"/>
        <v/>
      </c>
      <c r="AE260" t="s">
        <v>783</v>
      </c>
      <c r="AF260" t="s">
        <v>2200</v>
      </c>
      <c r="AG260" t="s">
        <v>2114</v>
      </c>
      <c r="AH260" t="s">
        <v>2115</v>
      </c>
      <c r="AI260" t="s">
        <v>2136</v>
      </c>
      <c r="AJ260" t="s">
        <v>2144</v>
      </c>
    </row>
    <row r="261" spans="1:36">
      <c r="A261" s="10" t="str">
        <f>IF(C261="","",VLOOKUP('OPĆI DIO'!$C$1,'OPĆI DIO'!$P$4:$Y$137,10,FALSE))</f>
        <v/>
      </c>
      <c r="B261" s="10" t="str">
        <f>IF(C261="","",VLOOKUP('OPĆI DIO'!$C$1,'OPĆI DIO'!$P$4:$Y$137,9,FALSE))</f>
        <v/>
      </c>
      <c r="C261" s="15"/>
      <c r="D261" s="10" t="str">
        <f t="shared" si="59"/>
        <v/>
      </c>
      <c r="E261" s="15"/>
      <c r="F261" s="10" t="str">
        <f t="shared" ref="F261:F324" si="60">IFERROR(VLOOKUP(E261,$Y$5:$AA$128,2,FALSE),"")</f>
        <v/>
      </c>
      <c r="G261" s="46"/>
      <c r="H261" s="10" t="str">
        <f t="shared" si="53"/>
        <v/>
      </c>
      <c r="I261" s="10" t="str">
        <f t="shared" si="52"/>
        <v/>
      </c>
      <c r="J261" s="45"/>
      <c r="K261" s="45"/>
      <c r="L261" s="45"/>
      <c r="M261" s="45"/>
      <c r="N261" s="45"/>
      <c r="O261" s="134"/>
      <c r="P261" t="str">
        <f>IF(C261="","",'OPĆI DIO'!$C$1)</f>
        <v/>
      </c>
      <c r="Q261" t="str">
        <f t="shared" si="54"/>
        <v/>
      </c>
      <c r="R261" t="str">
        <f t="shared" si="55"/>
        <v/>
      </c>
      <c r="S261" t="str">
        <f t="shared" si="56"/>
        <v/>
      </c>
      <c r="T261" t="str">
        <f t="shared" si="57"/>
        <v/>
      </c>
      <c r="U261" t="str">
        <f t="shared" si="58"/>
        <v/>
      </c>
      <c r="AE261" t="s">
        <v>784</v>
      </c>
      <c r="AF261" t="s">
        <v>785</v>
      </c>
      <c r="AG261" t="s">
        <v>2114</v>
      </c>
      <c r="AH261" t="s">
        <v>2115</v>
      </c>
      <c r="AI261" t="s">
        <v>2136</v>
      </c>
      <c r="AJ261" t="s">
        <v>2144</v>
      </c>
    </row>
    <row r="262" spans="1:36">
      <c r="A262" s="10" t="str">
        <f>IF(C262="","",VLOOKUP('OPĆI DIO'!$C$1,'OPĆI DIO'!$P$4:$Y$137,10,FALSE))</f>
        <v/>
      </c>
      <c r="B262" s="10" t="str">
        <f>IF(C262="","",VLOOKUP('OPĆI DIO'!$C$1,'OPĆI DIO'!$P$4:$Y$137,9,FALSE))</f>
        <v/>
      </c>
      <c r="C262" s="15"/>
      <c r="D262" s="10" t="str">
        <f t="shared" si="59"/>
        <v/>
      </c>
      <c r="E262" s="15"/>
      <c r="F262" s="10" t="str">
        <f t="shared" si="60"/>
        <v/>
      </c>
      <c r="G262" s="46"/>
      <c r="H262" s="10" t="str">
        <f t="shared" si="53"/>
        <v/>
      </c>
      <c r="I262" s="10" t="str">
        <f t="shared" si="52"/>
        <v/>
      </c>
      <c r="J262" s="45"/>
      <c r="K262" s="45"/>
      <c r="L262" s="45"/>
      <c r="M262" s="45"/>
      <c r="N262" s="45"/>
      <c r="O262" s="134"/>
      <c r="P262" t="str">
        <f>IF(C262="","",'OPĆI DIO'!$C$1)</f>
        <v/>
      </c>
      <c r="Q262" t="str">
        <f t="shared" si="54"/>
        <v/>
      </c>
      <c r="R262" t="str">
        <f t="shared" si="55"/>
        <v/>
      </c>
      <c r="S262" t="str">
        <f t="shared" si="56"/>
        <v/>
      </c>
      <c r="T262" t="str">
        <f t="shared" si="57"/>
        <v/>
      </c>
      <c r="U262" t="str">
        <f t="shared" si="58"/>
        <v/>
      </c>
      <c r="AE262" t="s">
        <v>786</v>
      </c>
      <c r="AF262" t="s">
        <v>787</v>
      </c>
      <c r="AG262" t="s">
        <v>2114</v>
      </c>
      <c r="AH262" t="s">
        <v>2115</v>
      </c>
      <c r="AI262" t="s">
        <v>2136</v>
      </c>
      <c r="AJ262" t="s">
        <v>2144</v>
      </c>
    </row>
    <row r="263" spans="1:36">
      <c r="A263" s="10" t="str">
        <f>IF(C263="","",VLOOKUP('OPĆI DIO'!$C$1,'OPĆI DIO'!$P$4:$Y$137,10,FALSE))</f>
        <v/>
      </c>
      <c r="B263" s="10" t="str">
        <f>IF(C263="","",VLOOKUP('OPĆI DIO'!$C$1,'OPĆI DIO'!$P$4:$Y$137,9,FALSE))</f>
        <v/>
      </c>
      <c r="C263" s="15"/>
      <c r="D263" s="10" t="str">
        <f t="shared" si="59"/>
        <v/>
      </c>
      <c r="E263" s="15"/>
      <c r="F263" s="10" t="str">
        <f t="shared" si="60"/>
        <v/>
      </c>
      <c r="G263" s="46"/>
      <c r="H263" s="10" t="str">
        <f t="shared" si="53"/>
        <v/>
      </c>
      <c r="I263" s="10" t="str">
        <f t="shared" si="52"/>
        <v/>
      </c>
      <c r="J263" s="45"/>
      <c r="K263" s="45"/>
      <c r="L263" s="45"/>
      <c r="M263" s="45"/>
      <c r="N263" s="45"/>
      <c r="O263" s="134"/>
      <c r="P263" t="str">
        <f>IF(C263="","",'OPĆI DIO'!$C$1)</f>
        <v/>
      </c>
      <c r="Q263" t="str">
        <f t="shared" si="54"/>
        <v/>
      </c>
      <c r="R263" t="str">
        <f t="shared" si="55"/>
        <v/>
      </c>
      <c r="S263" t="str">
        <f t="shared" si="56"/>
        <v/>
      </c>
      <c r="T263" t="str">
        <f t="shared" si="57"/>
        <v/>
      </c>
      <c r="U263" t="str">
        <f t="shared" si="58"/>
        <v/>
      </c>
      <c r="AE263" t="s">
        <v>2837</v>
      </c>
      <c r="AF263" t="s">
        <v>2838</v>
      </c>
      <c r="AG263" t="s">
        <v>2114</v>
      </c>
      <c r="AH263" t="s">
        <v>2115</v>
      </c>
      <c r="AI263" t="s">
        <v>2136</v>
      </c>
      <c r="AJ263" t="s">
        <v>2144</v>
      </c>
    </row>
    <row r="264" spans="1:36">
      <c r="A264" s="10" t="str">
        <f>IF(C264="","",VLOOKUP('OPĆI DIO'!$C$1,'OPĆI DIO'!$P$4:$Y$137,10,FALSE))</f>
        <v/>
      </c>
      <c r="B264" s="10" t="str">
        <f>IF(C264="","",VLOOKUP('OPĆI DIO'!$C$1,'OPĆI DIO'!$P$4:$Y$137,9,FALSE))</f>
        <v/>
      </c>
      <c r="C264" s="15"/>
      <c r="D264" s="10" t="str">
        <f t="shared" si="59"/>
        <v/>
      </c>
      <c r="E264" s="15"/>
      <c r="F264" s="10" t="str">
        <f t="shared" si="60"/>
        <v/>
      </c>
      <c r="G264" s="46"/>
      <c r="H264" s="10" t="str">
        <f t="shared" si="53"/>
        <v/>
      </c>
      <c r="I264" s="10" t="str">
        <f t="shared" si="52"/>
        <v/>
      </c>
      <c r="J264" s="45"/>
      <c r="K264" s="45"/>
      <c r="L264" s="45"/>
      <c r="M264" s="45"/>
      <c r="N264" s="45"/>
      <c r="O264" s="134"/>
      <c r="P264" t="str">
        <f>IF(C264="","",'OPĆI DIO'!$C$1)</f>
        <v/>
      </c>
      <c r="Q264" t="str">
        <f t="shared" si="54"/>
        <v/>
      </c>
      <c r="R264" t="str">
        <f t="shared" si="55"/>
        <v/>
      </c>
      <c r="S264" t="str">
        <f t="shared" si="56"/>
        <v/>
      </c>
      <c r="T264" t="str">
        <f t="shared" si="57"/>
        <v/>
      </c>
      <c r="U264" t="str">
        <f t="shared" si="58"/>
        <v/>
      </c>
      <c r="AE264" t="s">
        <v>1089</v>
      </c>
      <c r="AF264" t="s">
        <v>650</v>
      </c>
      <c r="AG264" t="s">
        <v>2114</v>
      </c>
      <c r="AH264" t="s">
        <v>2115</v>
      </c>
      <c r="AI264" t="s">
        <v>2136</v>
      </c>
      <c r="AJ264" t="s">
        <v>2144</v>
      </c>
    </row>
    <row r="265" spans="1:36">
      <c r="A265" s="10" t="str">
        <f>IF(C265="","",VLOOKUP('OPĆI DIO'!$C$1,'OPĆI DIO'!$P$4:$Y$137,10,FALSE))</f>
        <v/>
      </c>
      <c r="B265" s="10" t="str">
        <f>IF(C265="","",VLOOKUP('OPĆI DIO'!$C$1,'OPĆI DIO'!$P$4:$Y$137,9,FALSE))</f>
        <v/>
      </c>
      <c r="C265" s="15"/>
      <c r="D265" s="10" t="str">
        <f t="shared" si="59"/>
        <v/>
      </c>
      <c r="E265" s="15"/>
      <c r="F265" s="10" t="str">
        <f t="shared" si="60"/>
        <v/>
      </c>
      <c r="G265" s="46"/>
      <c r="H265" s="10" t="str">
        <f t="shared" si="53"/>
        <v/>
      </c>
      <c r="I265" s="10" t="str">
        <f t="shared" si="52"/>
        <v/>
      </c>
      <c r="J265" s="45"/>
      <c r="K265" s="45"/>
      <c r="L265" s="45"/>
      <c r="M265" s="45"/>
      <c r="N265" s="45"/>
      <c r="O265" s="134"/>
      <c r="P265" t="str">
        <f>IF(C265="","",'OPĆI DIO'!$C$1)</f>
        <v/>
      </c>
      <c r="Q265" t="str">
        <f t="shared" si="54"/>
        <v/>
      </c>
      <c r="R265" t="str">
        <f t="shared" si="55"/>
        <v/>
      </c>
      <c r="S265" t="str">
        <f t="shared" si="56"/>
        <v/>
      </c>
      <c r="T265" t="str">
        <f t="shared" si="57"/>
        <v/>
      </c>
      <c r="U265" t="str">
        <f t="shared" si="58"/>
        <v/>
      </c>
      <c r="AE265" t="s">
        <v>788</v>
      </c>
      <c r="AF265" t="s">
        <v>789</v>
      </c>
      <c r="AG265" t="s">
        <v>2118</v>
      </c>
      <c r="AH265" t="s">
        <v>2119</v>
      </c>
      <c r="AI265" t="s">
        <v>2136</v>
      </c>
      <c r="AJ265" t="s">
        <v>2144</v>
      </c>
    </row>
    <row r="266" spans="1:36">
      <c r="A266" s="10" t="str">
        <f>IF(C266="","",VLOOKUP('OPĆI DIO'!$C$1,'OPĆI DIO'!$P$4:$Y$137,10,FALSE))</f>
        <v/>
      </c>
      <c r="B266" s="10" t="str">
        <f>IF(C266="","",VLOOKUP('OPĆI DIO'!$C$1,'OPĆI DIO'!$P$4:$Y$137,9,FALSE))</f>
        <v/>
      </c>
      <c r="C266" s="15"/>
      <c r="D266" s="10" t="str">
        <f t="shared" si="59"/>
        <v/>
      </c>
      <c r="E266" s="15"/>
      <c r="F266" s="10" t="str">
        <f t="shared" si="60"/>
        <v/>
      </c>
      <c r="G266" s="46"/>
      <c r="H266" s="10" t="str">
        <f t="shared" si="53"/>
        <v/>
      </c>
      <c r="I266" s="10" t="str">
        <f t="shared" si="52"/>
        <v/>
      </c>
      <c r="J266" s="45"/>
      <c r="K266" s="45"/>
      <c r="L266" s="45"/>
      <c r="M266" s="45"/>
      <c r="N266" s="45"/>
      <c r="O266" s="134"/>
      <c r="P266" t="str">
        <f>IF(C266="","",'OPĆI DIO'!$C$1)</f>
        <v/>
      </c>
      <c r="Q266" t="str">
        <f t="shared" si="54"/>
        <v/>
      </c>
      <c r="R266" t="str">
        <f t="shared" si="55"/>
        <v/>
      </c>
      <c r="S266" t="str">
        <f t="shared" si="56"/>
        <v/>
      </c>
      <c r="T266" t="str">
        <f t="shared" si="57"/>
        <v/>
      </c>
      <c r="U266" t="str">
        <f t="shared" si="58"/>
        <v/>
      </c>
      <c r="AE266" t="s">
        <v>791</v>
      </c>
      <c r="AF266" t="s">
        <v>2839</v>
      </c>
      <c r="AG266" t="s">
        <v>2118</v>
      </c>
      <c r="AH266" t="s">
        <v>2119</v>
      </c>
      <c r="AI266" t="s">
        <v>2136</v>
      </c>
      <c r="AJ266" t="s">
        <v>2144</v>
      </c>
    </row>
    <row r="267" spans="1:36">
      <c r="A267" s="10" t="str">
        <f>IF(C267="","",VLOOKUP('OPĆI DIO'!$C$1,'OPĆI DIO'!$P$4:$Y$137,10,FALSE))</f>
        <v/>
      </c>
      <c r="B267" s="10" t="str">
        <f>IF(C267="","",VLOOKUP('OPĆI DIO'!$C$1,'OPĆI DIO'!$P$4:$Y$137,9,FALSE))</f>
        <v/>
      </c>
      <c r="C267" s="15"/>
      <c r="D267" s="10" t="str">
        <f t="shared" si="59"/>
        <v/>
      </c>
      <c r="E267" s="15"/>
      <c r="F267" s="10" t="str">
        <f t="shared" si="60"/>
        <v/>
      </c>
      <c r="G267" s="46"/>
      <c r="H267" s="10" t="str">
        <f t="shared" si="53"/>
        <v/>
      </c>
      <c r="I267" s="10" t="str">
        <f t="shared" si="52"/>
        <v/>
      </c>
      <c r="J267" s="45"/>
      <c r="K267" s="45"/>
      <c r="L267" s="45"/>
      <c r="M267" s="45"/>
      <c r="N267" s="45"/>
      <c r="O267" s="134"/>
      <c r="P267" t="str">
        <f>IF(C267="","",'OPĆI DIO'!$C$1)</f>
        <v/>
      </c>
      <c r="Q267" t="str">
        <f t="shared" si="54"/>
        <v/>
      </c>
      <c r="R267" t="str">
        <f t="shared" si="55"/>
        <v/>
      </c>
      <c r="S267" t="str">
        <f t="shared" si="56"/>
        <v/>
      </c>
      <c r="T267" t="str">
        <f t="shared" si="57"/>
        <v/>
      </c>
      <c r="U267" t="str">
        <f t="shared" si="58"/>
        <v/>
      </c>
      <c r="AE267" t="s">
        <v>792</v>
      </c>
      <c r="AF267" t="s">
        <v>793</v>
      </c>
      <c r="AG267" t="s">
        <v>2118</v>
      </c>
      <c r="AH267" t="s">
        <v>2119</v>
      </c>
      <c r="AI267" t="s">
        <v>2136</v>
      </c>
      <c r="AJ267" t="s">
        <v>2146</v>
      </c>
    </row>
    <row r="268" spans="1:36">
      <c r="A268" s="10" t="str">
        <f>IF(C268="","",VLOOKUP('OPĆI DIO'!$C$1,'OPĆI DIO'!$P$4:$Y$137,10,FALSE))</f>
        <v/>
      </c>
      <c r="B268" s="10" t="str">
        <f>IF(C268="","",VLOOKUP('OPĆI DIO'!$C$1,'OPĆI DIO'!$P$4:$Y$137,9,FALSE))</f>
        <v/>
      </c>
      <c r="C268" s="15"/>
      <c r="D268" s="10" t="str">
        <f t="shared" si="59"/>
        <v/>
      </c>
      <c r="E268" s="15"/>
      <c r="F268" s="10" t="str">
        <f t="shared" si="60"/>
        <v/>
      </c>
      <c r="G268" s="46"/>
      <c r="H268" s="10" t="str">
        <f t="shared" si="53"/>
        <v/>
      </c>
      <c r="I268" s="10" t="str">
        <f t="shared" si="52"/>
        <v/>
      </c>
      <c r="J268" s="45"/>
      <c r="K268" s="45"/>
      <c r="L268" s="45"/>
      <c r="M268" s="45"/>
      <c r="N268" s="45"/>
      <c r="O268" s="134"/>
      <c r="P268" t="str">
        <f>IF(C268="","",'OPĆI DIO'!$C$1)</f>
        <v/>
      </c>
      <c r="Q268" t="str">
        <f t="shared" si="54"/>
        <v/>
      </c>
      <c r="R268" t="str">
        <f t="shared" si="55"/>
        <v/>
      </c>
      <c r="S268" t="str">
        <f t="shared" si="56"/>
        <v/>
      </c>
      <c r="T268" t="str">
        <f t="shared" si="57"/>
        <v/>
      </c>
      <c r="U268" t="str">
        <f t="shared" si="58"/>
        <v/>
      </c>
      <c r="AE268" t="s">
        <v>794</v>
      </c>
      <c r="AF268" t="s">
        <v>795</v>
      </c>
      <c r="AG268" t="s">
        <v>2118</v>
      </c>
      <c r="AH268" t="s">
        <v>2119</v>
      </c>
      <c r="AI268" t="s">
        <v>2136</v>
      </c>
      <c r="AJ268" t="s">
        <v>2146</v>
      </c>
    </row>
    <row r="269" spans="1:36">
      <c r="A269" s="10" t="str">
        <f>IF(C269="","",VLOOKUP('OPĆI DIO'!$C$1,'OPĆI DIO'!$P$4:$Y$137,10,FALSE))</f>
        <v/>
      </c>
      <c r="B269" s="10" t="str">
        <f>IF(C269="","",VLOOKUP('OPĆI DIO'!$C$1,'OPĆI DIO'!$P$4:$Y$137,9,FALSE))</f>
        <v/>
      </c>
      <c r="C269" s="15"/>
      <c r="D269" s="10" t="str">
        <f t="shared" si="59"/>
        <v/>
      </c>
      <c r="E269" s="15"/>
      <c r="F269" s="10" t="str">
        <f t="shared" si="60"/>
        <v/>
      </c>
      <c r="G269" s="46"/>
      <c r="H269" s="10" t="str">
        <f t="shared" si="53"/>
        <v/>
      </c>
      <c r="I269" s="10" t="str">
        <f t="shared" si="52"/>
        <v/>
      </c>
      <c r="J269" s="45"/>
      <c r="K269" s="45"/>
      <c r="L269" s="45"/>
      <c r="M269" s="45"/>
      <c r="N269" s="45"/>
      <c r="O269" s="134"/>
      <c r="P269" t="str">
        <f>IF(C269="","",'OPĆI DIO'!$C$1)</f>
        <v/>
      </c>
      <c r="Q269" t="str">
        <f t="shared" si="54"/>
        <v/>
      </c>
      <c r="R269" t="str">
        <f t="shared" si="55"/>
        <v/>
      </c>
      <c r="S269" t="str">
        <f t="shared" si="56"/>
        <v/>
      </c>
      <c r="T269" t="str">
        <f t="shared" si="57"/>
        <v/>
      </c>
      <c r="U269" t="str">
        <f t="shared" si="58"/>
        <v/>
      </c>
      <c r="AE269" t="s">
        <v>796</v>
      </c>
      <c r="AF269" t="s">
        <v>797</v>
      </c>
      <c r="AG269" t="s">
        <v>2118</v>
      </c>
      <c r="AH269" t="s">
        <v>2119</v>
      </c>
      <c r="AI269" t="s">
        <v>2136</v>
      </c>
      <c r="AJ269" t="s">
        <v>2146</v>
      </c>
    </row>
    <row r="270" spans="1:36">
      <c r="A270" s="10" t="str">
        <f>IF(C270="","",VLOOKUP('OPĆI DIO'!$C$1,'OPĆI DIO'!$P$4:$Y$137,10,FALSE))</f>
        <v/>
      </c>
      <c r="B270" s="10" t="str">
        <f>IF(C270="","",VLOOKUP('OPĆI DIO'!$C$1,'OPĆI DIO'!$P$4:$Y$137,9,FALSE))</f>
        <v/>
      </c>
      <c r="C270" s="15"/>
      <c r="D270" s="10" t="str">
        <f t="shared" si="59"/>
        <v/>
      </c>
      <c r="E270" s="15"/>
      <c r="F270" s="10" t="str">
        <f t="shared" si="60"/>
        <v/>
      </c>
      <c r="G270" s="46"/>
      <c r="H270" s="10" t="str">
        <f t="shared" si="53"/>
        <v/>
      </c>
      <c r="I270" s="10" t="str">
        <f t="shared" si="52"/>
        <v/>
      </c>
      <c r="J270" s="45"/>
      <c r="K270" s="45"/>
      <c r="L270" s="45"/>
      <c r="M270" s="45"/>
      <c r="N270" s="45"/>
      <c r="O270" s="134"/>
      <c r="P270" t="str">
        <f>IF(C270="","",'OPĆI DIO'!$C$1)</f>
        <v/>
      </c>
      <c r="Q270" t="str">
        <f t="shared" si="54"/>
        <v/>
      </c>
      <c r="R270" t="str">
        <f t="shared" si="55"/>
        <v/>
      </c>
      <c r="S270" t="str">
        <f t="shared" si="56"/>
        <v/>
      </c>
      <c r="T270" t="str">
        <f t="shared" si="57"/>
        <v/>
      </c>
      <c r="U270" t="str">
        <f t="shared" si="58"/>
        <v/>
      </c>
      <c r="AE270" t="s">
        <v>798</v>
      </c>
      <c r="AF270" t="s">
        <v>799</v>
      </c>
      <c r="AG270" t="s">
        <v>2118</v>
      </c>
      <c r="AH270" t="s">
        <v>2119</v>
      </c>
      <c r="AI270" t="s">
        <v>2136</v>
      </c>
      <c r="AJ270" t="s">
        <v>2146</v>
      </c>
    </row>
    <row r="271" spans="1:36">
      <c r="A271" s="10" t="str">
        <f>IF(C271="","",VLOOKUP('OPĆI DIO'!$C$1,'OPĆI DIO'!$P$4:$Y$137,10,FALSE))</f>
        <v/>
      </c>
      <c r="B271" s="10" t="str">
        <f>IF(C271="","",VLOOKUP('OPĆI DIO'!$C$1,'OPĆI DIO'!$P$4:$Y$137,9,FALSE))</f>
        <v/>
      </c>
      <c r="C271" s="15"/>
      <c r="D271" s="10" t="str">
        <f t="shared" si="59"/>
        <v/>
      </c>
      <c r="E271" s="15"/>
      <c r="F271" s="10" t="str">
        <f t="shared" si="60"/>
        <v/>
      </c>
      <c r="G271" s="46"/>
      <c r="H271" s="10" t="str">
        <f t="shared" si="53"/>
        <v/>
      </c>
      <c r="I271" s="10" t="str">
        <f t="shared" si="52"/>
        <v/>
      </c>
      <c r="J271" s="45"/>
      <c r="K271" s="45"/>
      <c r="L271" s="45"/>
      <c r="M271" s="45"/>
      <c r="N271" s="45"/>
      <c r="O271" s="134"/>
      <c r="P271" t="str">
        <f>IF(C271="","",'OPĆI DIO'!$C$1)</f>
        <v/>
      </c>
      <c r="Q271" t="str">
        <f t="shared" si="54"/>
        <v/>
      </c>
      <c r="R271" t="str">
        <f t="shared" si="55"/>
        <v/>
      </c>
      <c r="S271" t="str">
        <f t="shared" si="56"/>
        <v/>
      </c>
      <c r="T271" t="str">
        <f t="shared" si="57"/>
        <v/>
      </c>
      <c r="U271" t="str">
        <f t="shared" si="58"/>
        <v/>
      </c>
      <c r="AE271" t="s">
        <v>800</v>
      </c>
      <c r="AF271" t="s">
        <v>801</v>
      </c>
      <c r="AG271" t="s">
        <v>2118</v>
      </c>
      <c r="AH271" t="s">
        <v>2119</v>
      </c>
      <c r="AI271" t="s">
        <v>2136</v>
      </c>
      <c r="AJ271" t="s">
        <v>2146</v>
      </c>
    </row>
    <row r="272" spans="1:36">
      <c r="A272" s="10" t="str">
        <f>IF(C272="","",VLOOKUP('OPĆI DIO'!$C$1,'OPĆI DIO'!$P$4:$Y$137,10,FALSE))</f>
        <v/>
      </c>
      <c r="B272" s="10" t="str">
        <f>IF(C272="","",VLOOKUP('OPĆI DIO'!$C$1,'OPĆI DIO'!$P$4:$Y$137,9,FALSE))</f>
        <v/>
      </c>
      <c r="C272" s="15"/>
      <c r="D272" s="10" t="str">
        <f t="shared" si="59"/>
        <v/>
      </c>
      <c r="E272" s="15"/>
      <c r="F272" s="10" t="str">
        <f t="shared" si="60"/>
        <v/>
      </c>
      <c r="G272" s="46"/>
      <c r="H272" s="10" t="str">
        <f t="shared" si="53"/>
        <v/>
      </c>
      <c r="I272" s="10" t="str">
        <f t="shared" si="52"/>
        <v/>
      </c>
      <c r="J272" s="45"/>
      <c r="K272" s="45"/>
      <c r="L272" s="45"/>
      <c r="M272" s="45"/>
      <c r="N272" s="45"/>
      <c r="O272" s="134"/>
      <c r="P272" t="str">
        <f>IF(C272="","",'OPĆI DIO'!$C$1)</f>
        <v/>
      </c>
      <c r="Q272" t="str">
        <f t="shared" si="54"/>
        <v/>
      </c>
      <c r="R272" t="str">
        <f t="shared" si="55"/>
        <v/>
      </c>
      <c r="S272" t="str">
        <f t="shared" si="56"/>
        <v/>
      </c>
      <c r="T272" t="str">
        <f t="shared" si="57"/>
        <v/>
      </c>
      <c r="U272" t="str">
        <f t="shared" si="58"/>
        <v/>
      </c>
      <c r="AE272" t="s">
        <v>802</v>
      </c>
      <c r="AF272" t="s">
        <v>803</v>
      </c>
      <c r="AG272" t="s">
        <v>2118</v>
      </c>
      <c r="AH272" t="s">
        <v>2119</v>
      </c>
      <c r="AI272" t="s">
        <v>2136</v>
      </c>
      <c r="AJ272" t="s">
        <v>2146</v>
      </c>
    </row>
    <row r="273" spans="1:36">
      <c r="A273" s="10" t="str">
        <f>IF(C273="","",VLOOKUP('OPĆI DIO'!$C$1,'OPĆI DIO'!$P$4:$Y$137,10,FALSE))</f>
        <v/>
      </c>
      <c r="B273" s="10" t="str">
        <f>IF(C273="","",VLOOKUP('OPĆI DIO'!$C$1,'OPĆI DIO'!$P$4:$Y$137,9,FALSE))</f>
        <v/>
      </c>
      <c r="C273" s="15"/>
      <c r="D273" s="10" t="str">
        <f t="shared" si="59"/>
        <v/>
      </c>
      <c r="E273" s="15"/>
      <c r="F273" s="10" t="str">
        <f t="shared" si="60"/>
        <v/>
      </c>
      <c r="G273" s="46"/>
      <c r="H273" s="10" t="str">
        <f t="shared" si="53"/>
        <v/>
      </c>
      <c r="I273" s="10" t="str">
        <f t="shared" si="52"/>
        <v/>
      </c>
      <c r="J273" s="45"/>
      <c r="K273" s="45"/>
      <c r="L273" s="45"/>
      <c r="M273" s="45"/>
      <c r="N273" s="45"/>
      <c r="O273" s="134"/>
      <c r="P273" t="str">
        <f>IF(C273="","",'OPĆI DIO'!$C$1)</f>
        <v/>
      </c>
      <c r="Q273" t="str">
        <f t="shared" si="54"/>
        <v/>
      </c>
      <c r="R273" t="str">
        <f t="shared" si="55"/>
        <v/>
      </c>
      <c r="S273" t="str">
        <f t="shared" si="56"/>
        <v/>
      </c>
      <c r="T273" t="str">
        <f t="shared" si="57"/>
        <v/>
      </c>
      <c r="U273" t="str">
        <f t="shared" si="58"/>
        <v/>
      </c>
      <c r="AE273" t="s">
        <v>804</v>
      </c>
      <c r="AF273" t="s">
        <v>805</v>
      </c>
      <c r="AG273" t="s">
        <v>2118</v>
      </c>
      <c r="AH273" t="s">
        <v>2119</v>
      </c>
      <c r="AI273" t="s">
        <v>2136</v>
      </c>
      <c r="AJ273" t="s">
        <v>2146</v>
      </c>
    </row>
    <row r="274" spans="1:36">
      <c r="A274" s="10" t="str">
        <f>IF(C274="","",VLOOKUP('OPĆI DIO'!$C$1,'OPĆI DIO'!$P$4:$Y$137,10,FALSE))</f>
        <v/>
      </c>
      <c r="B274" s="10" t="str">
        <f>IF(C274="","",VLOOKUP('OPĆI DIO'!$C$1,'OPĆI DIO'!$P$4:$Y$137,9,FALSE))</f>
        <v/>
      </c>
      <c r="C274" s="15"/>
      <c r="D274" s="10" t="str">
        <f t="shared" si="59"/>
        <v/>
      </c>
      <c r="E274" s="15"/>
      <c r="F274" s="10" t="str">
        <f t="shared" si="60"/>
        <v/>
      </c>
      <c r="G274" s="46"/>
      <c r="H274" s="10" t="str">
        <f t="shared" si="53"/>
        <v/>
      </c>
      <c r="I274" s="10" t="str">
        <f t="shared" si="52"/>
        <v/>
      </c>
      <c r="J274" s="45"/>
      <c r="K274" s="45"/>
      <c r="L274" s="45"/>
      <c r="M274" s="45"/>
      <c r="N274" s="45"/>
      <c r="O274" s="134"/>
      <c r="P274" t="str">
        <f>IF(C274="","",'OPĆI DIO'!$C$1)</f>
        <v/>
      </c>
      <c r="Q274" t="str">
        <f t="shared" si="54"/>
        <v/>
      </c>
      <c r="R274" t="str">
        <f t="shared" si="55"/>
        <v/>
      </c>
      <c r="S274" t="str">
        <f t="shared" si="56"/>
        <v/>
      </c>
      <c r="T274" t="str">
        <f t="shared" si="57"/>
        <v/>
      </c>
      <c r="U274" t="str">
        <f t="shared" si="58"/>
        <v/>
      </c>
      <c r="AE274" t="s">
        <v>806</v>
      </c>
      <c r="AF274" t="s">
        <v>807</v>
      </c>
      <c r="AG274" t="s">
        <v>2118</v>
      </c>
      <c r="AH274" t="s">
        <v>2119</v>
      </c>
      <c r="AI274" t="s">
        <v>2136</v>
      </c>
      <c r="AJ274" t="s">
        <v>2146</v>
      </c>
    </row>
    <row r="275" spans="1:36">
      <c r="A275" s="10" t="str">
        <f>IF(C275="","",VLOOKUP('OPĆI DIO'!$C$1,'OPĆI DIO'!$P$4:$Y$137,10,FALSE))</f>
        <v/>
      </c>
      <c r="B275" s="10" t="str">
        <f>IF(C275="","",VLOOKUP('OPĆI DIO'!$C$1,'OPĆI DIO'!$P$4:$Y$137,9,FALSE))</f>
        <v/>
      </c>
      <c r="C275" s="15"/>
      <c r="D275" s="10" t="str">
        <f t="shared" si="59"/>
        <v/>
      </c>
      <c r="E275" s="15"/>
      <c r="F275" s="10" t="str">
        <f t="shared" si="60"/>
        <v/>
      </c>
      <c r="G275" s="46"/>
      <c r="H275" s="10" t="str">
        <f t="shared" si="53"/>
        <v/>
      </c>
      <c r="I275" s="10" t="str">
        <f t="shared" si="52"/>
        <v/>
      </c>
      <c r="J275" s="45"/>
      <c r="K275" s="45"/>
      <c r="L275" s="45"/>
      <c r="M275" s="45"/>
      <c r="N275" s="45"/>
      <c r="O275" s="134"/>
      <c r="P275" t="str">
        <f>IF(C275="","",'OPĆI DIO'!$C$1)</f>
        <v/>
      </c>
      <c r="Q275" t="str">
        <f t="shared" si="54"/>
        <v/>
      </c>
      <c r="R275" t="str">
        <f t="shared" si="55"/>
        <v/>
      </c>
      <c r="S275" t="str">
        <f t="shared" si="56"/>
        <v/>
      </c>
      <c r="T275" t="str">
        <f t="shared" si="57"/>
        <v/>
      </c>
      <c r="U275" t="str">
        <f t="shared" si="58"/>
        <v/>
      </c>
      <c r="AE275" t="s">
        <v>808</v>
      </c>
      <c r="AF275" t="s">
        <v>809</v>
      </c>
      <c r="AG275" t="s">
        <v>2118</v>
      </c>
      <c r="AH275" t="s">
        <v>2119</v>
      </c>
      <c r="AI275" t="s">
        <v>2136</v>
      </c>
      <c r="AJ275" t="s">
        <v>2146</v>
      </c>
    </row>
    <row r="276" spans="1:36">
      <c r="A276" s="10" t="str">
        <f>IF(C276="","",VLOOKUP('OPĆI DIO'!$C$1,'OPĆI DIO'!$P$4:$Y$137,10,FALSE))</f>
        <v/>
      </c>
      <c r="B276" s="10" t="str">
        <f>IF(C276="","",VLOOKUP('OPĆI DIO'!$C$1,'OPĆI DIO'!$P$4:$Y$137,9,FALSE))</f>
        <v/>
      </c>
      <c r="C276" s="15"/>
      <c r="D276" s="10" t="str">
        <f t="shared" si="59"/>
        <v/>
      </c>
      <c r="E276" s="15"/>
      <c r="F276" s="10" t="str">
        <f t="shared" si="60"/>
        <v/>
      </c>
      <c r="G276" s="46"/>
      <c r="H276" s="10" t="str">
        <f t="shared" si="53"/>
        <v/>
      </c>
      <c r="I276" s="10" t="str">
        <f t="shared" si="52"/>
        <v/>
      </c>
      <c r="J276" s="45"/>
      <c r="K276" s="45"/>
      <c r="L276" s="45"/>
      <c r="M276" s="45"/>
      <c r="N276" s="45"/>
      <c r="O276" s="134"/>
      <c r="P276" t="str">
        <f>IF(C276="","",'OPĆI DIO'!$C$1)</f>
        <v/>
      </c>
      <c r="Q276" t="str">
        <f t="shared" si="54"/>
        <v/>
      </c>
      <c r="R276" t="str">
        <f t="shared" si="55"/>
        <v/>
      </c>
      <c r="S276" t="str">
        <f t="shared" si="56"/>
        <v/>
      </c>
      <c r="T276" t="str">
        <f t="shared" si="57"/>
        <v/>
      </c>
      <c r="U276" t="str">
        <f t="shared" si="58"/>
        <v/>
      </c>
      <c r="AE276" t="s">
        <v>1090</v>
      </c>
      <c r="AF276" t="s">
        <v>1091</v>
      </c>
      <c r="AG276" t="s">
        <v>2118</v>
      </c>
      <c r="AH276" t="s">
        <v>2119</v>
      </c>
      <c r="AI276" t="s">
        <v>2136</v>
      </c>
      <c r="AJ276" t="s">
        <v>2146</v>
      </c>
    </row>
    <row r="277" spans="1:36">
      <c r="A277" s="10" t="str">
        <f>IF(C277="","",VLOOKUP('OPĆI DIO'!$C$1,'OPĆI DIO'!$P$4:$Y$137,10,FALSE))</f>
        <v/>
      </c>
      <c r="B277" s="10" t="str">
        <f>IF(C277="","",VLOOKUP('OPĆI DIO'!$C$1,'OPĆI DIO'!$P$4:$Y$137,9,FALSE))</f>
        <v/>
      </c>
      <c r="C277" s="15"/>
      <c r="D277" s="10" t="str">
        <f t="shared" si="59"/>
        <v/>
      </c>
      <c r="E277" s="15"/>
      <c r="F277" s="10" t="str">
        <f t="shared" si="60"/>
        <v/>
      </c>
      <c r="G277" s="46"/>
      <c r="H277" s="10" t="str">
        <f t="shared" si="53"/>
        <v/>
      </c>
      <c r="I277" s="10" t="str">
        <f t="shared" si="52"/>
        <v/>
      </c>
      <c r="J277" s="45"/>
      <c r="K277" s="45"/>
      <c r="L277" s="45"/>
      <c r="M277" s="45"/>
      <c r="N277" s="45"/>
      <c r="O277" s="134"/>
      <c r="P277" t="str">
        <f>IF(C277="","",'OPĆI DIO'!$C$1)</f>
        <v/>
      </c>
      <c r="Q277" t="str">
        <f t="shared" si="54"/>
        <v/>
      </c>
      <c r="R277" t="str">
        <f t="shared" si="55"/>
        <v/>
      </c>
      <c r="S277" t="str">
        <f t="shared" si="56"/>
        <v/>
      </c>
      <c r="T277" t="str">
        <f t="shared" si="57"/>
        <v/>
      </c>
      <c r="U277" t="str">
        <f t="shared" si="58"/>
        <v/>
      </c>
      <c r="AE277" t="s">
        <v>1375</v>
      </c>
      <c r="AF277" t="s">
        <v>1376</v>
      </c>
      <c r="AG277" t="s">
        <v>2118</v>
      </c>
      <c r="AH277" t="s">
        <v>2119</v>
      </c>
      <c r="AI277" t="s">
        <v>2136</v>
      </c>
      <c r="AJ277" t="s">
        <v>2146</v>
      </c>
    </row>
    <row r="278" spans="1:36">
      <c r="A278" s="10" t="str">
        <f>IF(C278="","",VLOOKUP('OPĆI DIO'!$C$1,'OPĆI DIO'!$P$4:$Y$137,10,FALSE))</f>
        <v/>
      </c>
      <c r="B278" s="10" t="str">
        <f>IF(C278="","",VLOOKUP('OPĆI DIO'!$C$1,'OPĆI DIO'!$P$4:$Y$137,9,FALSE))</f>
        <v/>
      </c>
      <c r="C278" s="15"/>
      <c r="D278" s="10" t="str">
        <f t="shared" si="59"/>
        <v/>
      </c>
      <c r="E278" s="15"/>
      <c r="F278" s="10" t="str">
        <f t="shared" si="60"/>
        <v/>
      </c>
      <c r="G278" s="46"/>
      <c r="H278" s="10" t="str">
        <f t="shared" si="53"/>
        <v/>
      </c>
      <c r="I278" s="10" t="str">
        <f t="shared" si="52"/>
        <v/>
      </c>
      <c r="J278" s="45"/>
      <c r="K278" s="45"/>
      <c r="L278" s="45"/>
      <c r="M278" s="45"/>
      <c r="N278" s="45"/>
      <c r="O278" s="134"/>
      <c r="P278" t="str">
        <f>IF(C278="","",'OPĆI DIO'!$C$1)</f>
        <v/>
      </c>
      <c r="Q278" t="str">
        <f t="shared" si="54"/>
        <v/>
      </c>
      <c r="R278" t="str">
        <f t="shared" si="55"/>
        <v/>
      </c>
      <c r="S278" t="str">
        <f t="shared" si="56"/>
        <v/>
      </c>
      <c r="T278" t="str">
        <f t="shared" si="57"/>
        <v/>
      </c>
      <c r="U278" t="str">
        <f t="shared" si="58"/>
        <v/>
      </c>
      <c r="AE278" t="s">
        <v>2058</v>
      </c>
      <c r="AF278" t="s">
        <v>2059</v>
      </c>
      <c r="AG278" t="s">
        <v>2118</v>
      </c>
      <c r="AH278" t="s">
        <v>2119</v>
      </c>
      <c r="AI278" t="s">
        <v>2136</v>
      </c>
      <c r="AJ278" t="s">
        <v>2146</v>
      </c>
    </row>
    <row r="279" spans="1:36">
      <c r="A279" s="10" t="str">
        <f>IF(C279="","",VLOOKUP('OPĆI DIO'!$C$1,'OPĆI DIO'!$P$4:$Y$137,10,FALSE))</f>
        <v/>
      </c>
      <c r="B279" s="10" t="str">
        <f>IF(C279="","",VLOOKUP('OPĆI DIO'!$C$1,'OPĆI DIO'!$P$4:$Y$137,9,FALSE))</f>
        <v/>
      </c>
      <c r="C279" s="15"/>
      <c r="D279" s="10" t="str">
        <f t="shared" si="59"/>
        <v/>
      </c>
      <c r="E279" s="15"/>
      <c r="F279" s="10" t="str">
        <f t="shared" si="60"/>
        <v/>
      </c>
      <c r="G279" s="46"/>
      <c r="H279" s="10" t="str">
        <f t="shared" si="53"/>
        <v/>
      </c>
      <c r="I279" s="10" t="str">
        <f t="shared" si="52"/>
        <v/>
      </c>
      <c r="J279" s="45"/>
      <c r="K279" s="45"/>
      <c r="L279" s="45"/>
      <c r="M279" s="45"/>
      <c r="N279" s="45"/>
      <c r="O279" s="134"/>
      <c r="P279" t="str">
        <f>IF(C279="","",'OPĆI DIO'!$C$1)</f>
        <v/>
      </c>
      <c r="Q279" t="str">
        <f t="shared" si="54"/>
        <v/>
      </c>
      <c r="R279" t="str">
        <f t="shared" si="55"/>
        <v/>
      </c>
      <c r="S279" t="str">
        <f t="shared" si="56"/>
        <v/>
      </c>
      <c r="T279" t="str">
        <f t="shared" si="57"/>
        <v/>
      </c>
      <c r="U279" t="str">
        <f t="shared" si="58"/>
        <v/>
      </c>
      <c r="AE279" t="s">
        <v>1377</v>
      </c>
      <c r="AF279" t="s">
        <v>1378</v>
      </c>
      <c r="AG279" t="s">
        <v>2118</v>
      </c>
      <c r="AH279" t="s">
        <v>2119</v>
      </c>
      <c r="AI279" t="s">
        <v>2136</v>
      </c>
      <c r="AJ279" t="s">
        <v>2146</v>
      </c>
    </row>
    <row r="280" spans="1:36">
      <c r="A280" s="10" t="str">
        <f>IF(C280="","",VLOOKUP('OPĆI DIO'!$C$1,'OPĆI DIO'!$P$4:$Y$137,10,FALSE))</f>
        <v/>
      </c>
      <c r="B280" s="10" t="str">
        <f>IF(C280="","",VLOOKUP('OPĆI DIO'!$C$1,'OPĆI DIO'!$P$4:$Y$137,9,FALSE))</f>
        <v/>
      </c>
      <c r="C280" s="15"/>
      <c r="D280" s="10" t="str">
        <f t="shared" si="59"/>
        <v/>
      </c>
      <c r="E280" s="15"/>
      <c r="F280" s="10" t="str">
        <f t="shared" si="60"/>
        <v/>
      </c>
      <c r="G280" s="46"/>
      <c r="H280" s="10" t="str">
        <f t="shared" si="53"/>
        <v/>
      </c>
      <c r="I280" s="10" t="str">
        <f t="shared" si="52"/>
        <v/>
      </c>
      <c r="J280" s="45"/>
      <c r="K280" s="45"/>
      <c r="L280" s="45"/>
      <c r="M280" s="45"/>
      <c r="N280" s="45"/>
      <c r="O280" s="134"/>
      <c r="P280" t="str">
        <f>IF(C280="","",'OPĆI DIO'!$C$1)</f>
        <v/>
      </c>
      <c r="Q280" t="str">
        <f t="shared" si="54"/>
        <v/>
      </c>
      <c r="R280" t="str">
        <f t="shared" si="55"/>
        <v/>
      </c>
      <c r="S280" t="str">
        <f t="shared" si="56"/>
        <v/>
      </c>
      <c r="T280" t="str">
        <f t="shared" si="57"/>
        <v/>
      </c>
      <c r="U280" t="str">
        <f t="shared" si="58"/>
        <v/>
      </c>
      <c r="AE280" t="s">
        <v>2201</v>
      </c>
      <c r="AF280" t="s">
        <v>2202</v>
      </c>
      <c r="AG280" t="s">
        <v>2118</v>
      </c>
      <c r="AH280" t="s">
        <v>2119</v>
      </c>
      <c r="AI280" t="s">
        <v>2136</v>
      </c>
      <c r="AJ280" t="s">
        <v>2146</v>
      </c>
    </row>
    <row r="281" spans="1:36">
      <c r="A281" s="10" t="str">
        <f>IF(C281="","",VLOOKUP('OPĆI DIO'!$C$1,'OPĆI DIO'!$P$4:$Y$137,10,FALSE))</f>
        <v/>
      </c>
      <c r="B281" s="10" t="str">
        <f>IF(C281="","",VLOOKUP('OPĆI DIO'!$C$1,'OPĆI DIO'!$P$4:$Y$137,9,FALSE))</f>
        <v/>
      </c>
      <c r="C281" s="15"/>
      <c r="D281" s="10" t="str">
        <f t="shared" si="59"/>
        <v/>
      </c>
      <c r="E281" s="15"/>
      <c r="F281" s="10" t="str">
        <f t="shared" si="60"/>
        <v/>
      </c>
      <c r="G281" s="46"/>
      <c r="H281" s="10" t="str">
        <f t="shared" si="53"/>
        <v/>
      </c>
      <c r="I281" s="10" t="str">
        <f t="shared" si="52"/>
        <v/>
      </c>
      <c r="J281" s="45"/>
      <c r="K281" s="45"/>
      <c r="L281" s="45"/>
      <c r="M281" s="45"/>
      <c r="N281" s="45"/>
      <c r="O281" s="134"/>
      <c r="P281" t="str">
        <f>IF(C281="","",'OPĆI DIO'!$C$1)</f>
        <v/>
      </c>
      <c r="Q281" t="str">
        <f t="shared" si="54"/>
        <v/>
      </c>
      <c r="R281" t="str">
        <f t="shared" si="55"/>
        <v/>
      </c>
      <c r="S281" t="str">
        <f t="shared" si="56"/>
        <v/>
      </c>
      <c r="T281" t="str">
        <f t="shared" si="57"/>
        <v/>
      </c>
      <c r="U281" t="str">
        <f t="shared" si="58"/>
        <v/>
      </c>
      <c r="AE281" t="s">
        <v>2203</v>
      </c>
      <c r="AF281" t="s">
        <v>2170</v>
      </c>
      <c r="AG281" t="s">
        <v>2118</v>
      </c>
      <c r="AH281" t="s">
        <v>2119</v>
      </c>
      <c r="AI281" t="s">
        <v>2136</v>
      </c>
      <c r="AJ281" t="s">
        <v>2146</v>
      </c>
    </row>
    <row r="282" spans="1:36">
      <c r="A282" s="10" t="str">
        <f>IF(C282="","",VLOOKUP('OPĆI DIO'!$C$1,'OPĆI DIO'!$P$4:$Y$137,10,FALSE))</f>
        <v/>
      </c>
      <c r="B282" s="10" t="str">
        <f>IF(C282="","",VLOOKUP('OPĆI DIO'!$C$1,'OPĆI DIO'!$P$4:$Y$137,9,FALSE))</f>
        <v/>
      </c>
      <c r="C282" s="15"/>
      <c r="D282" s="10" t="str">
        <f t="shared" si="59"/>
        <v/>
      </c>
      <c r="E282" s="15"/>
      <c r="F282" s="10" t="str">
        <f t="shared" si="60"/>
        <v/>
      </c>
      <c r="G282" s="46"/>
      <c r="H282" s="10" t="str">
        <f t="shared" si="53"/>
        <v/>
      </c>
      <c r="I282" s="10" t="str">
        <f t="shared" si="52"/>
        <v/>
      </c>
      <c r="J282" s="45"/>
      <c r="K282" s="45"/>
      <c r="L282" s="45"/>
      <c r="M282" s="45"/>
      <c r="N282" s="45"/>
      <c r="O282" s="134"/>
      <c r="P282" t="str">
        <f>IF(C282="","",'OPĆI DIO'!$C$1)</f>
        <v/>
      </c>
      <c r="Q282" t="str">
        <f t="shared" si="54"/>
        <v/>
      </c>
      <c r="R282" t="str">
        <f t="shared" si="55"/>
        <v/>
      </c>
      <c r="S282" t="str">
        <f t="shared" si="56"/>
        <v/>
      </c>
      <c r="T282" t="str">
        <f t="shared" si="57"/>
        <v/>
      </c>
      <c r="U282" t="str">
        <f t="shared" si="58"/>
        <v/>
      </c>
      <c r="AE282" t="s">
        <v>2840</v>
      </c>
      <c r="AF282" t="s">
        <v>2841</v>
      </c>
      <c r="AG282" t="s">
        <v>2118</v>
      </c>
      <c r="AH282" t="s">
        <v>2119</v>
      </c>
      <c r="AI282" t="s">
        <v>2136</v>
      </c>
      <c r="AJ282" t="s">
        <v>2146</v>
      </c>
    </row>
    <row r="283" spans="1:36">
      <c r="A283" s="10" t="str">
        <f>IF(C283="","",VLOOKUP('OPĆI DIO'!$C$1,'OPĆI DIO'!$P$4:$Y$137,10,FALSE))</f>
        <v/>
      </c>
      <c r="B283" s="10" t="str">
        <f>IF(C283="","",VLOOKUP('OPĆI DIO'!$C$1,'OPĆI DIO'!$P$4:$Y$137,9,FALSE))</f>
        <v/>
      </c>
      <c r="C283" s="15"/>
      <c r="D283" s="10" t="str">
        <f t="shared" si="59"/>
        <v/>
      </c>
      <c r="E283" s="15"/>
      <c r="F283" s="10" t="str">
        <f t="shared" si="60"/>
        <v/>
      </c>
      <c r="G283" s="46"/>
      <c r="H283" s="10" t="str">
        <f t="shared" si="53"/>
        <v/>
      </c>
      <c r="I283" s="10" t="str">
        <f t="shared" si="52"/>
        <v/>
      </c>
      <c r="J283" s="45"/>
      <c r="K283" s="45"/>
      <c r="L283" s="45"/>
      <c r="M283" s="45"/>
      <c r="N283" s="45"/>
      <c r="O283" s="134"/>
      <c r="P283" t="str">
        <f>IF(C283="","",'OPĆI DIO'!$C$1)</f>
        <v/>
      </c>
      <c r="Q283" t="str">
        <f t="shared" si="54"/>
        <v/>
      </c>
      <c r="R283" t="str">
        <f t="shared" si="55"/>
        <v/>
      </c>
      <c r="S283" t="str">
        <f t="shared" si="56"/>
        <v/>
      </c>
      <c r="T283" t="str">
        <f t="shared" si="57"/>
        <v/>
      </c>
      <c r="U283" t="str">
        <f t="shared" si="58"/>
        <v/>
      </c>
      <c r="AE283" t="s">
        <v>810</v>
      </c>
      <c r="AF283" t="s">
        <v>811</v>
      </c>
      <c r="AG283" t="s">
        <v>2118</v>
      </c>
      <c r="AH283" t="s">
        <v>2119</v>
      </c>
      <c r="AI283" t="s">
        <v>2136</v>
      </c>
      <c r="AJ283" t="s">
        <v>2146</v>
      </c>
    </row>
    <row r="284" spans="1:36">
      <c r="A284" s="10" t="str">
        <f>IF(C284="","",VLOOKUP('OPĆI DIO'!$C$1,'OPĆI DIO'!$P$4:$Y$137,10,FALSE))</f>
        <v/>
      </c>
      <c r="B284" s="10" t="str">
        <f>IF(C284="","",VLOOKUP('OPĆI DIO'!$C$1,'OPĆI DIO'!$P$4:$Y$137,9,FALSE))</f>
        <v/>
      </c>
      <c r="C284" s="15"/>
      <c r="D284" s="10" t="str">
        <f t="shared" si="59"/>
        <v/>
      </c>
      <c r="E284" s="15"/>
      <c r="F284" s="10" t="str">
        <f t="shared" si="60"/>
        <v/>
      </c>
      <c r="G284" s="46"/>
      <c r="H284" s="10" t="str">
        <f t="shared" si="53"/>
        <v/>
      </c>
      <c r="I284" s="10" t="str">
        <f t="shared" si="52"/>
        <v/>
      </c>
      <c r="J284" s="45"/>
      <c r="K284" s="45"/>
      <c r="L284" s="45"/>
      <c r="M284" s="45"/>
      <c r="N284" s="45"/>
      <c r="O284" s="134"/>
      <c r="P284" t="str">
        <f>IF(C284="","",'OPĆI DIO'!$C$1)</f>
        <v/>
      </c>
      <c r="Q284" t="str">
        <f t="shared" si="54"/>
        <v/>
      </c>
      <c r="R284" t="str">
        <f t="shared" si="55"/>
        <v/>
      </c>
      <c r="S284" t="str">
        <f t="shared" si="56"/>
        <v/>
      </c>
      <c r="T284" t="str">
        <f t="shared" si="57"/>
        <v/>
      </c>
      <c r="U284" t="str">
        <f t="shared" si="58"/>
        <v/>
      </c>
      <c r="AE284" t="s">
        <v>812</v>
      </c>
      <c r="AF284" t="s">
        <v>813</v>
      </c>
      <c r="AG284" t="s">
        <v>2118</v>
      </c>
      <c r="AH284" t="s">
        <v>2119</v>
      </c>
      <c r="AI284" t="s">
        <v>2136</v>
      </c>
      <c r="AJ284" t="s">
        <v>2146</v>
      </c>
    </row>
    <row r="285" spans="1:36">
      <c r="A285" s="10" t="str">
        <f>IF(C285="","",VLOOKUP('OPĆI DIO'!$C$1,'OPĆI DIO'!$P$4:$Y$137,10,FALSE))</f>
        <v/>
      </c>
      <c r="B285" s="10" t="str">
        <f>IF(C285="","",VLOOKUP('OPĆI DIO'!$C$1,'OPĆI DIO'!$P$4:$Y$137,9,FALSE))</f>
        <v/>
      </c>
      <c r="C285" s="15"/>
      <c r="D285" s="10" t="str">
        <f t="shared" si="59"/>
        <v/>
      </c>
      <c r="E285" s="15"/>
      <c r="F285" s="10" t="str">
        <f t="shared" si="60"/>
        <v/>
      </c>
      <c r="G285" s="46"/>
      <c r="H285" s="10" t="str">
        <f t="shared" si="53"/>
        <v/>
      </c>
      <c r="I285" s="10" t="str">
        <f t="shared" si="52"/>
        <v/>
      </c>
      <c r="J285" s="45"/>
      <c r="K285" s="45"/>
      <c r="L285" s="45"/>
      <c r="M285" s="45"/>
      <c r="N285" s="45"/>
      <c r="O285" s="134"/>
      <c r="P285" t="str">
        <f>IF(C285="","",'OPĆI DIO'!$C$1)</f>
        <v/>
      </c>
      <c r="Q285" t="str">
        <f t="shared" si="54"/>
        <v/>
      </c>
      <c r="R285" t="str">
        <f t="shared" si="55"/>
        <v/>
      </c>
      <c r="S285" t="str">
        <f t="shared" si="56"/>
        <v/>
      </c>
      <c r="T285" t="str">
        <f t="shared" si="57"/>
        <v/>
      </c>
      <c r="U285" t="str">
        <f t="shared" si="58"/>
        <v/>
      </c>
      <c r="AE285" t="s">
        <v>814</v>
      </c>
      <c r="AF285" t="s">
        <v>650</v>
      </c>
      <c r="AG285" t="s">
        <v>2118</v>
      </c>
      <c r="AH285" t="s">
        <v>2119</v>
      </c>
      <c r="AI285" t="s">
        <v>2136</v>
      </c>
      <c r="AJ285" t="s">
        <v>2146</v>
      </c>
    </row>
    <row r="286" spans="1:36">
      <c r="A286" s="10" t="str">
        <f>IF(C286="","",VLOOKUP('OPĆI DIO'!$C$1,'OPĆI DIO'!$P$4:$Y$137,10,FALSE))</f>
        <v/>
      </c>
      <c r="B286" s="10" t="str">
        <f>IF(C286="","",VLOOKUP('OPĆI DIO'!$C$1,'OPĆI DIO'!$P$4:$Y$137,9,FALSE))</f>
        <v/>
      </c>
      <c r="C286" s="15"/>
      <c r="D286" s="10" t="str">
        <f t="shared" si="59"/>
        <v/>
      </c>
      <c r="E286" s="15"/>
      <c r="F286" s="10" t="str">
        <f t="shared" si="60"/>
        <v/>
      </c>
      <c r="G286" s="46"/>
      <c r="H286" s="10" t="str">
        <f t="shared" si="53"/>
        <v/>
      </c>
      <c r="I286" s="10" t="str">
        <f t="shared" si="52"/>
        <v/>
      </c>
      <c r="J286" s="45"/>
      <c r="K286" s="45"/>
      <c r="L286" s="45"/>
      <c r="M286" s="45"/>
      <c r="N286" s="45"/>
      <c r="O286" s="134"/>
      <c r="P286" t="str">
        <f>IF(C286="","",'OPĆI DIO'!$C$1)</f>
        <v/>
      </c>
      <c r="Q286" t="str">
        <f t="shared" si="54"/>
        <v/>
      </c>
      <c r="R286" t="str">
        <f t="shared" si="55"/>
        <v/>
      </c>
      <c r="S286" t="str">
        <f t="shared" si="56"/>
        <v/>
      </c>
      <c r="T286" t="str">
        <f t="shared" si="57"/>
        <v/>
      </c>
      <c r="U286" t="str">
        <f t="shared" si="58"/>
        <v/>
      </c>
      <c r="AE286" t="s">
        <v>2204</v>
      </c>
      <c r="AF286" t="s">
        <v>2842</v>
      </c>
      <c r="AG286" t="s">
        <v>2118</v>
      </c>
      <c r="AH286" t="s">
        <v>2119</v>
      </c>
      <c r="AI286" t="s">
        <v>2136</v>
      </c>
      <c r="AJ286" t="s">
        <v>2146</v>
      </c>
    </row>
    <row r="287" spans="1:36">
      <c r="A287" s="10" t="str">
        <f>IF(C287="","",VLOOKUP('OPĆI DIO'!$C$1,'OPĆI DIO'!$P$4:$Y$137,10,FALSE))</f>
        <v/>
      </c>
      <c r="B287" s="10" t="str">
        <f>IF(C287="","",VLOOKUP('OPĆI DIO'!$C$1,'OPĆI DIO'!$P$4:$Y$137,9,FALSE))</f>
        <v/>
      </c>
      <c r="C287" s="15"/>
      <c r="D287" s="10" t="str">
        <f t="shared" si="59"/>
        <v/>
      </c>
      <c r="E287" s="15"/>
      <c r="F287" s="10" t="str">
        <f t="shared" si="60"/>
        <v/>
      </c>
      <c r="G287" s="46"/>
      <c r="H287" s="10" t="str">
        <f t="shared" si="53"/>
        <v/>
      </c>
      <c r="I287" s="10" t="str">
        <f t="shared" si="52"/>
        <v/>
      </c>
      <c r="J287" s="45"/>
      <c r="K287" s="45"/>
      <c r="L287" s="45"/>
      <c r="M287" s="45"/>
      <c r="N287" s="45"/>
      <c r="O287" s="134"/>
      <c r="P287" t="str">
        <f>IF(C287="","",'OPĆI DIO'!$C$1)</f>
        <v/>
      </c>
      <c r="Q287" t="str">
        <f t="shared" si="54"/>
        <v/>
      </c>
      <c r="R287" t="str">
        <f t="shared" si="55"/>
        <v/>
      </c>
      <c r="S287" t="str">
        <f t="shared" si="56"/>
        <v/>
      </c>
      <c r="T287" t="str">
        <f t="shared" si="57"/>
        <v/>
      </c>
      <c r="U287" t="str">
        <f t="shared" si="58"/>
        <v/>
      </c>
      <c r="AE287" t="s">
        <v>2843</v>
      </c>
      <c r="AF287" t="s">
        <v>2844</v>
      </c>
      <c r="AG287" t="s">
        <v>2118</v>
      </c>
      <c r="AH287" t="s">
        <v>2119</v>
      </c>
      <c r="AI287" t="s">
        <v>2136</v>
      </c>
      <c r="AJ287" t="s">
        <v>2146</v>
      </c>
    </row>
    <row r="288" spans="1:36">
      <c r="A288" s="10" t="str">
        <f>IF(C288="","",VLOOKUP('OPĆI DIO'!$C$1,'OPĆI DIO'!$P$4:$Y$137,10,FALSE))</f>
        <v/>
      </c>
      <c r="B288" s="10" t="str">
        <f>IF(C288="","",VLOOKUP('OPĆI DIO'!$C$1,'OPĆI DIO'!$P$4:$Y$137,9,FALSE))</f>
        <v/>
      </c>
      <c r="C288" s="15"/>
      <c r="D288" s="10" t="str">
        <f t="shared" si="59"/>
        <v/>
      </c>
      <c r="E288" s="15"/>
      <c r="F288" s="10" t="str">
        <f t="shared" si="60"/>
        <v/>
      </c>
      <c r="G288" s="46"/>
      <c r="H288" s="10" t="str">
        <f t="shared" si="53"/>
        <v/>
      </c>
      <c r="I288" s="10" t="str">
        <f t="shared" si="52"/>
        <v/>
      </c>
      <c r="J288" s="45"/>
      <c r="K288" s="45"/>
      <c r="L288" s="45"/>
      <c r="M288" s="45"/>
      <c r="N288" s="45"/>
      <c r="O288" s="134"/>
      <c r="P288" t="str">
        <f>IF(C288="","",'OPĆI DIO'!$C$1)</f>
        <v/>
      </c>
      <c r="Q288" t="str">
        <f t="shared" si="54"/>
        <v/>
      </c>
      <c r="R288" t="str">
        <f t="shared" si="55"/>
        <v/>
      </c>
      <c r="S288" t="str">
        <f t="shared" si="56"/>
        <v/>
      </c>
      <c r="T288" t="str">
        <f t="shared" si="57"/>
        <v/>
      </c>
      <c r="U288" t="str">
        <f t="shared" si="58"/>
        <v/>
      </c>
      <c r="AE288" t="s">
        <v>790</v>
      </c>
      <c r="AF288" t="s">
        <v>2181</v>
      </c>
      <c r="AG288" t="s">
        <v>2112</v>
      </c>
      <c r="AH288" t="s">
        <v>2113</v>
      </c>
      <c r="AI288" t="s">
        <v>2136</v>
      </c>
      <c r="AJ288" t="s">
        <v>2146</v>
      </c>
    </row>
    <row r="289" spans="1:36">
      <c r="A289" s="10" t="str">
        <f>IF(C289="","",VLOOKUP('OPĆI DIO'!$C$1,'OPĆI DIO'!$P$4:$Y$137,10,FALSE))</f>
        <v/>
      </c>
      <c r="B289" s="10" t="str">
        <f>IF(C289="","",VLOOKUP('OPĆI DIO'!$C$1,'OPĆI DIO'!$P$4:$Y$137,9,FALSE))</f>
        <v/>
      </c>
      <c r="C289" s="15"/>
      <c r="D289" s="10" t="str">
        <f t="shared" si="59"/>
        <v/>
      </c>
      <c r="E289" s="15"/>
      <c r="F289" s="10" t="str">
        <f t="shared" si="60"/>
        <v/>
      </c>
      <c r="G289" s="46"/>
      <c r="H289" s="10" t="str">
        <f t="shared" si="53"/>
        <v/>
      </c>
      <c r="I289" s="10" t="str">
        <f t="shared" si="52"/>
        <v/>
      </c>
      <c r="J289" s="45"/>
      <c r="K289" s="45"/>
      <c r="L289" s="45"/>
      <c r="M289" s="45"/>
      <c r="N289" s="45"/>
      <c r="O289" s="134"/>
      <c r="P289" t="str">
        <f>IF(C289="","",'OPĆI DIO'!$C$1)</f>
        <v/>
      </c>
      <c r="Q289" t="str">
        <f t="shared" si="54"/>
        <v/>
      </c>
      <c r="R289" t="str">
        <f t="shared" si="55"/>
        <v/>
      </c>
      <c r="S289" t="str">
        <f t="shared" si="56"/>
        <v/>
      </c>
      <c r="T289" t="str">
        <f t="shared" si="57"/>
        <v/>
      </c>
      <c r="U289" t="str">
        <f t="shared" si="58"/>
        <v/>
      </c>
      <c r="AE289" t="s">
        <v>815</v>
      </c>
      <c r="AF289" t="s">
        <v>816</v>
      </c>
      <c r="AG289" t="s">
        <v>2114</v>
      </c>
      <c r="AH289" t="s">
        <v>2115</v>
      </c>
      <c r="AI289" t="s">
        <v>2136</v>
      </c>
      <c r="AJ289" t="s">
        <v>2146</v>
      </c>
    </row>
    <row r="290" spans="1:36">
      <c r="A290" s="10" t="str">
        <f>IF(C290="","",VLOOKUP('OPĆI DIO'!$C$1,'OPĆI DIO'!$P$4:$Y$137,10,FALSE))</f>
        <v/>
      </c>
      <c r="B290" s="10" t="str">
        <f>IF(C290="","",VLOOKUP('OPĆI DIO'!$C$1,'OPĆI DIO'!$P$4:$Y$137,9,FALSE))</f>
        <v/>
      </c>
      <c r="C290" s="15"/>
      <c r="D290" s="10" t="str">
        <f t="shared" si="59"/>
        <v/>
      </c>
      <c r="E290" s="15"/>
      <c r="F290" s="10" t="str">
        <f t="shared" si="60"/>
        <v/>
      </c>
      <c r="G290" s="46"/>
      <c r="H290" s="10" t="str">
        <f t="shared" si="53"/>
        <v/>
      </c>
      <c r="I290" s="10" t="str">
        <f t="shared" si="52"/>
        <v/>
      </c>
      <c r="J290" s="45"/>
      <c r="K290" s="45"/>
      <c r="L290" s="45"/>
      <c r="M290" s="45"/>
      <c r="N290" s="45"/>
      <c r="O290" s="134"/>
      <c r="P290" t="str">
        <f>IF(C290="","",'OPĆI DIO'!$C$1)</f>
        <v/>
      </c>
      <c r="Q290" t="str">
        <f t="shared" si="54"/>
        <v/>
      </c>
      <c r="R290" t="str">
        <f t="shared" si="55"/>
        <v/>
      </c>
      <c r="S290" t="str">
        <f t="shared" si="56"/>
        <v/>
      </c>
      <c r="T290" t="str">
        <f t="shared" si="57"/>
        <v/>
      </c>
      <c r="U290" t="str">
        <f t="shared" si="58"/>
        <v/>
      </c>
      <c r="AE290" t="s">
        <v>817</v>
      </c>
      <c r="AF290" t="s">
        <v>1092</v>
      </c>
      <c r="AG290" t="s">
        <v>2114</v>
      </c>
      <c r="AH290" t="s">
        <v>2115</v>
      </c>
      <c r="AI290" t="s">
        <v>2136</v>
      </c>
      <c r="AJ290" t="s">
        <v>2146</v>
      </c>
    </row>
    <row r="291" spans="1:36">
      <c r="A291" s="10" t="str">
        <f>IF(C291="","",VLOOKUP('OPĆI DIO'!$C$1,'OPĆI DIO'!$P$4:$Y$137,10,FALSE))</f>
        <v/>
      </c>
      <c r="B291" s="10" t="str">
        <f>IF(C291="","",VLOOKUP('OPĆI DIO'!$C$1,'OPĆI DIO'!$P$4:$Y$137,9,FALSE))</f>
        <v/>
      </c>
      <c r="C291" s="15"/>
      <c r="D291" s="10" t="str">
        <f t="shared" si="59"/>
        <v/>
      </c>
      <c r="E291" s="15"/>
      <c r="F291" s="10" t="str">
        <f t="shared" si="60"/>
        <v/>
      </c>
      <c r="G291" s="46"/>
      <c r="H291" s="10" t="str">
        <f t="shared" si="53"/>
        <v/>
      </c>
      <c r="I291" s="10" t="str">
        <f t="shared" si="52"/>
        <v/>
      </c>
      <c r="J291" s="45"/>
      <c r="K291" s="45"/>
      <c r="L291" s="45"/>
      <c r="M291" s="45"/>
      <c r="N291" s="45"/>
      <c r="O291" s="134"/>
      <c r="P291" t="str">
        <f>IF(C291="","",'OPĆI DIO'!$C$1)</f>
        <v/>
      </c>
      <c r="Q291" t="str">
        <f t="shared" si="54"/>
        <v/>
      </c>
      <c r="R291" t="str">
        <f t="shared" si="55"/>
        <v/>
      </c>
      <c r="S291" t="str">
        <f t="shared" si="56"/>
        <v/>
      </c>
      <c r="T291" t="str">
        <f t="shared" si="57"/>
        <v/>
      </c>
      <c r="U291" t="str">
        <f t="shared" si="58"/>
        <v/>
      </c>
      <c r="AE291" t="s">
        <v>818</v>
      </c>
      <c r="AF291" t="s">
        <v>819</v>
      </c>
      <c r="AG291" t="s">
        <v>2114</v>
      </c>
      <c r="AH291" t="s">
        <v>2115</v>
      </c>
      <c r="AI291" t="s">
        <v>2136</v>
      </c>
      <c r="AJ291" t="s">
        <v>2146</v>
      </c>
    </row>
    <row r="292" spans="1:36">
      <c r="A292" s="10" t="str">
        <f>IF(C292="","",VLOOKUP('OPĆI DIO'!$C$1,'OPĆI DIO'!$P$4:$Y$137,10,FALSE))</f>
        <v/>
      </c>
      <c r="B292" s="10" t="str">
        <f>IF(C292="","",VLOOKUP('OPĆI DIO'!$C$1,'OPĆI DIO'!$P$4:$Y$137,9,FALSE))</f>
        <v/>
      </c>
      <c r="C292" s="15"/>
      <c r="D292" s="10" t="str">
        <f t="shared" si="59"/>
        <v/>
      </c>
      <c r="E292" s="15"/>
      <c r="F292" s="10" t="str">
        <f t="shared" si="60"/>
        <v/>
      </c>
      <c r="G292" s="46"/>
      <c r="H292" s="10" t="str">
        <f t="shared" si="53"/>
        <v/>
      </c>
      <c r="I292" s="10" t="str">
        <f t="shared" si="52"/>
        <v/>
      </c>
      <c r="J292" s="45"/>
      <c r="K292" s="45"/>
      <c r="L292" s="45"/>
      <c r="M292" s="45"/>
      <c r="N292" s="45"/>
      <c r="O292" s="134"/>
      <c r="P292" t="str">
        <f>IF(C292="","",'OPĆI DIO'!$C$1)</f>
        <v/>
      </c>
      <c r="Q292" t="str">
        <f t="shared" si="54"/>
        <v/>
      </c>
      <c r="R292" t="str">
        <f t="shared" si="55"/>
        <v/>
      </c>
      <c r="S292" t="str">
        <f t="shared" si="56"/>
        <v/>
      </c>
      <c r="T292" t="str">
        <f t="shared" si="57"/>
        <v/>
      </c>
      <c r="U292" t="str">
        <f t="shared" si="58"/>
        <v/>
      </c>
      <c r="AE292" t="s">
        <v>2060</v>
      </c>
      <c r="AF292" t="s">
        <v>2061</v>
      </c>
      <c r="AG292" t="s">
        <v>2114</v>
      </c>
      <c r="AH292" t="s">
        <v>2115</v>
      </c>
      <c r="AI292" t="s">
        <v>2136</v>
      </c>
      <c r="AJ292" t="s">
        <v>2146</v>
      </c>
    </row>
    <row r="293" spans="1:36">
      <c r="A293" s="10" t="str">
        <f>IF(C293="","",VLOOKUP('OPĆI DIO'!$C$1,'OPĆI DIO'!$P$4:$Y$137,10,FALSE))</f>
        <v/>
      </c>
      <c r="B293" s="10" t="str">
        <f>IF(C293="","",VLOOKUP('OPĆI DIO'!$C$1,'OPĆI DIO'!$P$4:$Y$137,9,FALSE))</f>
        <v/>
      </c>
      <c r="C293" s="15"/>
      <c r="D293" s="10" t="str">
        <f t="shared" si="59"/>
        <v/>
      </c>
      <c r="E293" s="15"/>
      <c r="F293" s="10" t="str">
        <f t="shared" si="60"/>
        <v/>
      </c>
      <c r="G293" s="46"/>
      <c r="H293" s="10" t="str">
        <f t="shared" si="53"/>
        <v/>
      </c>
      <c r="I293" s="10" t="str">
        <f t="shared" ref="I293:I356" si="61">IFERROR(VLOOKUP(G293,$AE$6:$AI$352,3,FALSE),"")</f>
        <v/>
      </c>
      <c r="J293" s="45"/>
      <c r="K293" s="45"/>
      <c r="L293" s="45"/>
      <c r="M293" s="45"/>
      <c r="N293" s="45"/>
      <c r="O293" s="134"/>
      <c r="P293" t="str">
        <f>IF(C293="","",'OPĆI DIO'!$C$1)</f>
        <v/>
      </c>
      <c r="Q293" t="str">
        <f t="shared" si="54"/>
        <v/>
      </c>
      <c r="R293" t="str">
        <f t="shared" si="55"/>
        <v/>
      </c>
      <c r="S293" t="str">
        <f t="shared" si="56"/>
        <v/>
      </c>
      <c r="T293" t="str">
        <f t="shared" si="57"/>
        <v/>
      </c>
      <c r="U293" t="str">
        <f t="shared" si="58"/>
        <v/>
      </c>
      <c r="AE293" t="s">
        <v>820</v>
      </c>
      <c r="AF293" t="s">
        <v>821</v>
      </c>
      <c r="AG293" t="s">
        <v>2114</v>
      </c>
      <c r="AH293" t="s">
        <v>2115</v>
      </c>
      <c r="AI293" t="s">
        <v>2136</v>
      </c>
      <c r="AJ293" t="s">
        <v>2146</v>
      </c>
    </row>
    <row r="294" spans="1:36">
      <c r="A294" s="10" t="str">
        <f>IF(C294="","",VLOOKUP('OPĆI DIO'!$C$1,'OPĆI DIO'!$P$4:$Y$137,10,FALSE))</f>
        <v/>
      </c>
      <c r="B294" s="10" t="str">
        <f>IF(C294="","",VLOOKUP('OPĆI DIO'!$C$1,'OPĆI DIO'!$P$4:$Y$137,9,FALSE))</f>
        <v/>
      </c>
      <c r="C294" s="15"/>
      <c r="D294" s="10" t="str">
        <f t="shared" si="59"/>
        <v/>
      </c>
      <c r="E294" s="15"/>
      <c r="F294" s="10" t="str">
        <f t="shared" si="60"/>
        <v/>
      </c>
      <c r="G294" s="46"/>
      <c r="H294" s="10" t="str">
        <f t="shared" si="53"/>
        <v/>
      </c>
      <c r="I294" s="10" t="str">
        <f t="shared" si="61"/>
        <v/>
      </c>
      <c r="J294" s="45"/>
      <c r="K294" s="45"/>
      <c r="L294" s="45"/>
      <c r="M294" s="45"/>
      <c r="N294" s="45"/>
      <c r="O294" s="134"/>
      <c r="P294" t="str">
        <f>IF(C294="","",'OPĆI DIO'!$C$1)</f>
        <v/>
      </c>
      <c r="Q294" t="str">
        <f t="shared" si="54"/>
        <v/>
      </c>
      <c r="R294" t="str">
        <f t="shared" si="55"/>
        <v/>
      </c>
      <c r="S294" t="str">
        <f t="shared" si="56"/>
        <v/>
      </c>
      <c r="T294" t="str">
        <f t="shared" si="57"/>
        <v/>
      </c>
      <c r="U294" t="str">
        <f t="shared" si="58"/>
        <v/>
      </c>
      <c r="AE294" t="s">
        <v>1411</v>
      </c>
      <c r="AF294" t="s">
        <v>2205</v>
      </c>
      <c r="AG294" t="s">
        <v>2114</v>
      </c>
      <c r="AH294" t="s">
        <v>2115</v>
      </c>
      <c r="AI294" t="s">
        <v>2136</v>
      </c>
      <c r="AJ294" t="s">
        <v>2146</v>
      </c>
    </row>
    <row r="295" spans="1:36">
      <c r="A295" s="10" t="str">
        <f>IF(C295="","",VLOOKUP('OPĆI DIO'!$C$1,'OPĆI DIO'!$P$4:$Y$137,10,FALSE))</f>
        <v/>
      </c>
      <c r="B295" s="10" t="str">
        <f>IF(C295="","",VLOOKUP('OPĆI DIO'!$C$1,'OPĆI DIO'!$P$4:$Y$137,9,FALSE))</f>
        <v/>
      </c>
      <c r="C295" s="15"/>
      <c r="D295" s="10" t="str">
        <f t="shared" si="59"/>
        <v/>
      </c>
      <c r="E295" s="15"/>
      <c r="F295" s="10" t="str">
        <f t="shared" si="60"/>
        <v/>
      </c>
      <c r="G295" s="46"/>
      <c r="H295" s="10" t="str">
        <f t="shared" si="53"/>
        <v/>
      </c>
      <c r="I295" s="10" t="str">
        <f t="shared" si="61"/>
        <v/>
      </c>
      <c r="J295" s="45"/>
      <c r="K295" s="45"/>
      <c r="L295" s="45"/>
      <c r="M295" s="45"/>
      <c r="N295" s="45"/>
      <c r="O295" s="134"/>
      <c r="P295" t="str">
        <f>IF(C295="","",'OPĆI DIO'!$C$1)</f>
        <v/>
      </c>
      <c r="Q295" t="str">
        <f t="shared" si="54"/>
        <v/>
      </c>
      <c r="R295" t="str">
        <f t="shared" si="55"/>
        <v/>
      </c>
      <c r="S295" t="str">
        <f t="shared" si="56"/>
        <v/>
      </c>
      <c r="T295" t="str">
        <f t="shared" si="57"/>
        <v/>
      </c>
      <c r="U295" t="str">
        <f t="shared" si="58"/>
        <v/>
      </c>
      <c r="AE295" t="s">
        <v>1412</v>
      </c>
      <c r="AF295" t="s">
        <v>2062</v>
      </c>
      <c r="AG295" t="s">
        <v>2114</v>
      </c>
      <c r="AH295" t="s">
        <v>2115</v>
      </c>
      <c r="AI295" t="s">
        <v>2136</v>
      </c>
      <c r="AJ295" t="s">
        <v>2146</v>
      </c>
    </row>
    <row r="296" spans="1:36">
      <c r="A296" s="10" t="str">
        <f>IF(C296="","",VLOOKUP('OPĆI DIO'!$C$1,'OPĆI DIO'!$P$4:$Y$137,10,FALSE))</f>
        <v/>
      </c>
      <c r="B296" s="10" t="str">
        <f>IF(C296="","",VLOOKUP('OPĆI DIO'!$C$1,'OPĆI DIO'!$P$4:$Y$137,9,FALSE))</f>
        <v/>
      </c>
      <c r="C296" s="15"/>
      <c r="D296" s="10" t="str">
        <f t="shared" si="59"/>
        <v/>
      </c>
      <c r="E296" s="15"/>
      <c r="F296" s="10" t="str">
        <f t="shared" si="60"/>
        <v/>
      </c>
      <c r="G296" s="46"/>
      <c r="H296" s="10" t="str">
        <f t="shared" si="53"/>
        <v/>
      </c>
      <c r="I296" s="10" t="str">
        <f t="shared" si="61"/>
        <v/>
      </c>
      <c r="J296" s="45"/>
      <c r="K296" s="45"/>
      <c r="L296" s="45"/>
      <c r="M296" s="45"/>
      <c r="N296" s="45"/>
      <c r="O296" s="134"/>
      <c r="P296" t="str">
        <f>IF(C296="","",'OPĆI DIO'!$C$1)</f>
        <v/>
      </c>
      <c r="Q296" t="str">
        <f t="shared" si="54"/>
        <v/>
      </c>
      <c r="R296" t="str">
        <f t="shared" si="55"/>
        <v/>
      </c>
      <c r="S296" t="str">
        <f t="shared" si="56"/>
        <v/>
      </c>
      <c r="T296" t="str">
        <f t="shared" si="57"/>
        <v/>
      </c>
      <c r="U296" t="str">
        <f t="shared" si="58"/>
        <v/>
      </c>
      <c r="AE296" t="s">
        <v>2206</v>
      </c>
      <c r="AF296" t="s">
        <v>2845</v>
      </c>
      <c r="AG296" t="s">
        <v>2114</v>
      </c>
      <c r="AH296" t="s">
        <v>2115</v>
      </c>
      <c r="AI296" t="s">
        <v>2136</v>
      </c>
      <c r="AJ296" t="s">
        <v>2146</v>
      </c>
    </row>
    <row r="297" spans="1:36">
      <c r="A297" s="10" t="str">
        <f>IF(C297="","",VLOOKUP('OPĆI DIO'!$C$1,'OPĆI DIO'!$P$4:$Y$137,10,FALSE))</f>
        <v/>
      </c>
      <c r="B297" s="10" t="str">
        <f>IF(C297="","",VLOOKUP('OPĆI DIO'!$C$1,'OPĆI DIO'!$P$4:$Y$137,9,FALSE))</f>
        <v/>
      </c>
      <c r="C297" s="15"/>
      <c r="D297" s="10" t="str">
        <f t="shared" si="59"/>
        <v/>
      </c>
      <c r="E297" s="15"/>
      <c r="F297" s="10" t="str">
        <f t="shared" si="60"/>
        <v/>
      </c>
      <c r="G297" s="46"/>
      <c r="H297" s="10" t="str">
        <f t="shared" si="53"/>
        <v/>
      </c>
      <c r="I297" s="10" t="str">
        <f t="shared" si="61"/>
        <v/>
      </c>
      <c r="J297" s="45"/>
      <c r="K297" s="45"/>
      <c r="L297" s="45"/>
      <c r="M297" s="45"/>
      <c r="N297" s="45"/>
      <c r="O297" s="134"/>
      <c r="P297" t="str">
        <f>IF(C297="","",'OPĆI DIO'!$C$1)</f>
        <v/>
      </c>
      <c r="Q297" t="str">
        <f t="shared" si="54"/>
        <v/>
      </c>
      <c r="R297" t="str">
        <f t="shared" si="55"/>
        <v/>
      </c>
      <c r="S297" t="str">
        <f t="shared" si="56"/>
        <v/>
      </c>
      <c r="T297" t="str">
        <f t="shared" si="57"/>
        <v/>
      </c>
      <c r="U297" t="str">
        <f t="shared" si="58"/>
        <v/>
      </c>
      <c r="AE297" t="s">
        <v>822</v>
      </c>
      <c r="AF297" t="s">
        <v>823</v>
      </c>
      <c r="AG297" t="s">
        <v>2114</v>
      </c>
      <c r="AH297" t="s">
        <v>2115</v>
      </c>
      <c r="AI297" t="s">
        <v>2136</v>
      </c>
      <c r="AJ297" t="s">
        <v>2148</v>
      </c>
    </row>
    <row r="298" spans="1:36">
      <c r="A298" s="10" t="str">
        <f>IF(C298="","",VLOOKUP('OPĆI DIO'!$C$1,'OPĆI DIO'!$P$4:$Y$137,10,FALSE))</f>
        <v/>
      </c>
      <c r="B298" s="10" t="str">
        <f>IF(C298="","",VLOOKUP('OPĆI DIO'!$C$1,'OPĆI DIO'!$P$4:$Y$137,9,FALSE))</f>
        <v/>
      </c>
      <c r="C298" s="15"/>
      <c r="D298" s="10" t="str">
        <f t="shared" si="59"/>
        <v/>
      </c>
      <c r="E298" s="15"/>
      <c r="F298" s="10" t="str">
        <f t="shared" si="60"/>
        <v/>
      </c>
      <c r="G298" s="46"/>
      <c r="H298" s="10" t="str">
        <f t="shared" si="53"/>
        <v/>
      </c>
      <c r="I298" s="10" t="str">
        <f t="shared" si="61"/>
        <v/>
      </c>
      <c r="J298" s="45"/>
      <c r="K298" s="45"/>
      <c r="L298" s="45"/>
      <c r="M298" s="45"/>
      <c r="N298" s="45"/>
      <c r="O298" s="134"/>
      <c r="P298" t="str">
        <f>IF(C298="","",'OPĆI DIO'!$C$1)</f>
        <v/>
      </c>
      <c r="Q298" t="str">
        <f t="shared" si="54"/>
        <v/>
      </c>
      <c r="R298" t="str">
        <f t="shared" si="55"/>
        <v/>
      </c>
      <c r="S298" t="str">
        <f t="shared" si="56"/>
        <v/>
      </c>
      <c r="T298" t="str">
        <f t="shared" si="57"/>
        <v/>
      </c>
      <c r="U298" t="str">
        <f t="shared" si="58"/>
        <v/>
      </c>
      <c r="AE298" t="s">
        <v>824</v>
      </c>
      <c r="AF298" t="s">
        <v>2207</v>
      </c>
      <c r="AG298" t="s">
        <v>2114</v>
      </c>
      <c r="AH298" t="s">
        <v>2115</v>
      </c>
      <c r="AI298" t="s">
        <v>2136</v>
      </c>
      <c r="AJ298" t="s">
        <v>2146</v>
      </c>
    </row>
    <row r="299" spans="1:36">
      <c r="A299" s="10" t="str">
        <f>IF(C299="","",VLOOKUP('OPĆI DIO'!$C$1,'OPĆI DIO'!$P$4:$Y$137,10,FALSE))</f>
        <v/>
      </c>
      <c r="B299" s="10" t="str">
        <f>IF(C299="","",VLOOKUP('OPĆI DIO'!$C$1,'OPĆI DIO'!$P$4:$Y$137,9,FALSE))</f>
        <v/>
      </c>
      <c r="C299" s="15"/>
      <c r="D299" s="10" t="str">
        <f t="shared" si="59"/>
        <v/>
      </c>
      <c r="E299" s="15"/>
      <c r="F299" s="10" t="str">
        <f t="shared" si="60"/>
        <v/>
      </c>
      <c r="G299" s="46"/>
      <c r="H299" s="10" t="str">
        <f t="shared" si="53"/>
        <v/>
      </c>
      <c r="I299" s="10" t="str">
        <f t="shared" si="61"/>
        <v/>
      </c>
      <c r="J299" s="45"/>
      <c r="K299" s="45"/>
      <c r="L299" s="45"/>
      <c r="M299" s="45"/>
      <c r="N299" s="45"/>
      <c r="O299" s="134"/>
      <c r="P299" t="str">
        <f>IF(C299="","",'OPĆI DIO'!$C$1)</f>
        <v/>
      </c>
      <c r="Q299" t="str">
        <f t="shared" si="54"/>
        <v/>
      </c>
      <c r="R299" t="str">
        <f t="shared" si="55"/>
        <v/>
      </c>
      <c r="S299" t="str">
        <f t="shared" si="56"/>
        <v/>
      </c>
      <c r="T299" t="str">
        <f t="shared" si="57"/>
        <v/>
      </c>
      <c r="U299" t="str">
        <f t="shared" si="58"/>
        <v/>
      </c>
      <c r="AE299" t="s">
        <v>825</v>
      </c>
      <c r="AF299" t="s">
        <v>826</v>
      </c>
      <c r="AG299" t="s">
        <v>2114</v>
      </c>
      <c r="AH299" t="s">
        <v>2115</v>
      </c>
      <c r="AI299" t="s">
        <v>2136</v>
      </c>
      <c r="AJ299" t="s">
        <v>2146</v>
      </c>
    </row>
    <row r="300" spans="1:36">
      <c r="A300" s="10" t="str">
        <f>IF(C300="","",VLOOKUP('OPĆI DIO'!$C$1,'OPĆI DIO'!$P$4:$Y$137,10,FALSE))</f>
        <v/>
      </c>
      <c r="B300" s="10" t="str">
        <f>IF(C300="","",VLOOKUP('OPĆI DIO'!$C$1,'OPĆI DIO'!$P$4:$Y$137,9,FALSE))</f>
        <v/>
      </c>
      <c r="C300" s="15"/>
      <c r="D300" s="10" t="str">
        <f t="shared" si="59"/>
        <v/>
      </c>
      <c r="E300" s="15"/>
      <c r="F300" s="10" t="str">
        <f t="shared" si="60"/>
        <v/>
      </c>
      <c r="G300" s="46"/>
      <c r="H300" s="10" t="str">
        <f t="shared" si="53"/>
        <v/>
      </c>
      <c r="I300" s="10" t="str">
        <f t="shared" si="61"/>
        <v/>
      </c>
      <c r="J300" s="45"/>
      <c r="K300" s="45"/>
      <c r="L300" s="45"/>
      <c r="M300" s="45"/>
      <c r="N300" s="45"/>
      <c r="O300" s="134"/>
      <c r="P300" t="str">
        <f>IF(C300="","",'OPĆI DIO'!$C$1)</f>
        <v/>
      </c>
      <c r="Q300" t="str">
        <f t="shared" si="54"/>
        <v/>
      </c>
      <c r="R300" t="str">
        <f t="shared" si="55"/>
        <v/>
      </c>
      <c r="S300" t="str">
        <f t="shared" si="56"/>
        <v/>
      </c>
      <c r="T300" t="str">
        <f t="shared" si="57"/>
        <v/>
      </c>
      <c r="U300" t="str">
        <f t="shared" si="58"/>
        <v/>
      </c>
      <c r="AE300" t="s">
        <v>827</v>
      </c>
      <c r="AF300" t="s">
        <v>828</v>
      </c>
      <c r="AG300" t="s">
        <v>2114</v>
      </c>
      <c r="AH300" t="s">
        <v>2115</v>
      </c>
      <c r="AI300" t="s">
        <v>2136</v>
      </c>
      <c r="AJ300" t="s">
        <v>2146</v>
      </c>
    </row>
    <row r="301" spans="1:36">
      <c r="A301" s="10" t="str">
        <f>IF(C301="","",VLOOKUP('OPĆI DIO'!$C$1,'OPĆI DIO'!$P$4:$Y$137,10,FALSE))</f>
        <v/>
      </c>
      <c r="B301" s="10" t="str">
        <f>IF(C301="","",VLOOKUP('OPĆI DIO'!$C$1,'OPĆI DIO'!$P$4:$Y$137,9,FALSE))</f>
        <v/>
      </c>
      <c r="C301" s="15"/>
      <c r="D301" s="10" t="str">
        <f t="shared" si="59"/>
        <v/>
      </c>
      <c r="E301" s="15"/>
      <c r="F301" s="10" t="str">
        <f t="shared" si="60"/>
        <v/>
      </c>
      <c r="G301" s="46"/>
      <c r="H301" s="10" t="str">
        <f t="shared" si="53"/>
        <v/>
      </c>
      <c r="I301" s="10" t="str">
        <f t="shared" si="61"/>
        <v/>
      </c>
      <c r="J301" s="45"/>
      <c r="K301" s="45"/>
      <c r="L301" s="45"/>
      <c r="M301" s="45"/>
      <c r="N301" s="45"/>
      <c r="O301" s="134"/>
      <c r="P301" t="str">
        <f>IF(C301="","",'OPĆI DIO'!$C$1)</f>
        <v/>
      </c>
      <c r="Q301" t="str">
        <f t="shared" si="54"/>
        <v/>
      </c>
      <c r="R301" t="str">
        <f t="shared" si="55"/>
        <v/>
      </c>
      <c r="S301" t="str">
        <f t="shared" si="56"/>
        <v/>
      </c>
      <c r="T301" t="str">
        <f t="shared" si="57"/>
        <v/>
      </c>
      <c r="U301" t="str">
        <f t="shared" si="58"/>
        <v/>
      </c>
      <c r="AE301" t="s">
        <v>829</v>
      </c>
      <c r="AF301" t="s">
        <v>830</v>
      </c>
      <c r="AG301" t="s">
        <v>2114</v>
      </c>
      <c r="AH301" t="s">
        <v>2115</v>
      </c>
      <c r="AI301" t="s">
        <v>2136</v>
      </c>
      <c r="AJ301" t="s">
        <v>2146</v>
      </c>
    </row>
    <row r="302" spans="1:36">
      <c r="A302" s="10" t="str">
        <f>IF(C302="","",VLOOKUP('OPĆI DIO'!$C$1,'OPĆI DIO'!$P$4:$Y$137,10,FALSE))</f>
        <v/>
      </c>
      <c r="B302" s="10" t="str">
        <f>IF(C302="","",VLOOKUP('OPĆI DIO'!$C$1,'OPĆI DIO'!$P$4:$Y$137,9,FALSE))</f>
        <v/>
      </c>
      <c r="C302" s="15"/>
      <c r="D302" s="10" t="str">
        <f t="shared" si="59"/>
        <v/>
      </c>
      <c r="E302" s="15"/>
      <c r="F302" s="10" t="str">
        <f t="shared" si="60"/>
        <v/>
      </c>
      <c r="G302" s="46"/>
      <c r="H302" s="10" t="str">
        <f t="shared" si="53"/>
        <v/>
      </c>
      <c r="I302" s="10" t="str">
        <f t="shared" si="61"/>
        <v/>
      </c>
      <c r="J302" s="45"/>
      <c r="K302" s="45"/>
      <c r="L302" s="45"/>
      <c r="M302" s="45"/>
      <c r="N302" s="45"/>
      <c r="O302" s="134"/>
      <c r="P302" t="str">
        <f>IF(C302="","",'OPĆI DIO'!$C$1)</f>
        <v/>
      </c>
      <c r="Q302" t="str">
        <f t="shared" si="54"/>
        <v/>
      </c>
      <c r="R302" t="str">
        <f t="shared" si="55"/>
        <v/>
      </c>
      <c r="S302" t="str">
        <f t="shared" si="56"/>
        <v/>
      </c>
      <c r="T302" t="str">
        <f t="shared" si="57"/>
        <v/>
      </c>
      <c r="U302" t="str">
        <f t="shared" si="58"/>
        <v/>
      </c>
      <c r="AE302" t="s">
        <v>831</v>
      </c>
      <c r="AF302" t="s">
        <v>832</v>
      </c>
      <c r="AG302" t="s">
        <v>2114</v>
      </c>
      <c r="AH302" t="s">
        <v>2115</v>
      </c>
      <c r="AI302" t="s">
        <v>2136</v>
      </c>
      <c r="AJ302" t="s">
        <v>2146</v>
      </c>
    </row>
    <row r="303" spans="1:36">
      <c r="A303" s="10" t="str">
        <f>IF(C303="","",VLOOKUP('OPĆI DIO'!$C$1,'OPĆI DIO'!$P$4:$Y$137,10,FALSE))</f>
        <v/>
      </c>
      <c r="B303" s="10" t="str">
        <f>IF(C303="","",VLOOKUP('OPĆI DIO'!$C$1,'OPĆI DIO'!$P$4:$Y$137,9,FALSE))</f>
        <v/>
      </c>
      <c r="C303" s="15"/>
      <c r="D303" s="10" t="str">
        <f t="shared" si="59"/>
        <v/>
      </c>
      <c r="E303" s="15"/>
      <c r="F303" s="10" t="str">
        <f t="shared" si="60"/>
        <v/>
      </c>
      <c r="G303" s="46"/>
      <c r="H303" s="10" t="str">
        <f t="shared" si="53"/>
        <v/>
      </c>
      <c r="I303" s="10" t="str">
        <f t="shared" si="61"/>
        <v/>
      </c>
      <c r="J303" s="45"/>
      <c r="K303" s="45"/>
      <c r="L303" s="45"/>
      <c r="M303" s="45"/>
      <c r="N303" s="45"/>
      <c r="O303" s="134"/>
      <c r="P303" t="str">
        <f>IF(C303="","",'OPĆI DIO'!$C$1)</f>
        <v/>
      </c>
      <c r="Q303" t="str">
        <f t="shared" si="54"/>
        <v/>
      </c>
      <c r="R303" t="str">
        <f t="shared" si="55"/>
        <v/>
      </c>
      <c r="S303" t="str">
        <f t="shared" si="56"/>
        <v/>
      </c>
      <c r="T303" t="str">
        <f t="shared" si="57"/>
        <v/>
      </c>
      <c r="U303" t="str">
        <f t="shared" si="58"/>
        <v/>
      </c>
      <c r="AE303" t="s">
        <v>833</v>
      </c>
      <c r="AF303" t="s">
        <v>2063</v>
      </c>
      <c r="AG303" t="s">
        <v>2114</v>
      </c>
      <c r="AH303" t="s">
        <v>2115</v>
      </c>
      <c r="AI303" t="s">
        <v>2136</v>
      </c>
      <c r="AJ303" t="s">
        <v>2146</v>
      </c>
    </row>
    <row r="304" spans="1:36">
      <c r="A304" s="10" t="str">
        <f>IF(C304="","",VLOOKUP('OPĆI DIO'!$C$1,'OPĆI DIO'!$P$4:$Y$137,10,FALSE))</f>
        <v/>
      </c>
      <c r="B304" s="10" t="str">
        <f>IF(C304="","",VLOOKUP('OPĆI DIO'!$C$1,'OPĆI DIO'!$P$4:$Y$137,9,FALSE))</f>
        <v/>
      </c>
      <c r="C304" s="15"/>
      <c r="D304" s="10" t="str">
        <f t="shared" si="59"/>
        <v/>
      </c>
      <c r="E304" s="15"/>
      <c r="F304" s="10" t="str">
        <f t="shared" si="60"/>
        <v/>
      </c>
      <c r="G304" s="46"/>
      <c r="H304" s="10" t="str">
        <f t="shared" si="53"/>
        <v/>
      </c>
      <c r="I304" s="10" t="str">
        <f t="shared" si="61"/>
        <v/>
      </c>
      <c r="J304" s="45"/>
      <c r="K304" s="45"/>
      <c r="L304" s="45"/>
      <c r="M304" s="45"/>
      <c r="N304" s="45"/>
      <c r="O304" s="134"/>
      <c r="P304" t="str">
        <f>IF(C304="","",'OPĆI DIO'!$C$1)</f>
        <v/>
      </c>
      <c r="Q304" t="str">
        <f t="shared" si="54"/>
        <v/>
      </c>
      <c r="R304" t="str">
        <f t="shared" si="55"/>
        <v/>
      </c>
      <c r="S304" t="str">
        <f t="shared" si="56"/>
        <v/>
      </c>
      <c r="T304" t="str">
        <f t="shared" si="57"/>
        <v/>
      </c>
      <c r="U304" t="str">
        <f t="shared" si="58"/>
        <v/>
      </c>
      <c r="AE304" t="s">
        <v>834</v>
      </c>
      <c r="AF304" t="s">
        <v>1093</v>
      </c>
      <c r="AG304" t="s">
        <v>2114</v>
      </c>
      <c r="AH304" t="s">
        <v>2115</v>
      </c>
      <c r="AI304" t="s">
        <v>2136</v>
      </c>
      <c r="AJ304" t="s">
        <v>2146</v>
      </c>
    </row>
    <row r="305" spans="1:36">
      <c r="A305" s="10" t="str">
        <f>IF(C305="","",VLOOKUP('OPĆI DIO'!$C$1,'OPĆI DIO'!$P$4:$Y$137,10,FALSE))</f>
        <v/>
      </c>
      <c r="B305" s="10" t="str">
        <f>IF(C305="","",VLOOKUP('OPĆI DIO'!$C$1,'OPĆI DIO'!$P$4:$Y$137,9,FALSE))</f>
        <v/>
      </c>
      <c r="C305" s="15"/>
      <c r="D305" s="10" t="str">
        <f t="shared" si="59"/>
        <v/>
      </c>
      <c r="E305" s="15"/>
      <c r="F305" s="10" t="str">
        <f t="shared" si="60"/>
        <v/>
      </c>
      <c r="G305" s="46"/>
      <c r="H305" s="10" t="str">
        <f t="shared" si="53"/>
        <v/>
      </c>
      <c r="I305" s="10" t="str">
        <f t="shared" si="61"/>
        <v/>
      </c>
      <c r="J305" s="45"/>
      <c r="K305" s="45"/>
      <c r="L305" s="45"/>
      <c r="M305" s="45"/>
      <c r="N305" s="45"/>
      <c r="O305" s="134"/>
      <c r="P305" t="str">
        <f>IF(C305="","",'OPĆI DIO'!$C$1)</f>
        <v/>
      </c>
      <c r="Q305" t="str">
        <f t="shared" si="54"/>
        <v/>
      </c>
      <c r="R305" t="str">
        <f t="shared" si="55"/>
        <v/>
      </c>
      <c r="S305" t="str">
        <f t="shared" si="56"/>
        <v/>
      </c>
      <c r="T305" t="str">
        <f t="shared" si="57"/>
        <v/>
      </c>
      <c r="U305" t="str">
        <f t="shared" si="58"/>
        <v/>
      </c>
      <c r="AE305" t="s">
        <v>835</v>
      </c>
      <c r="AF305" t="s">
        <v>1094</v>
      </c>
      <c r="AG305" t="s">
        <v>2114</v>
      </c>
      <c r="AH305" t="s">
        <v>2115</v>
      </c>
      <c r="AI305" t="s">
        <v>2136</v>
      </c>
      <c r="AJ305" t="s">
        <v>2146</v>
      </c>
    </row>
    <row r="306" spans="1:36">
      <c r="A306" s="10" t="str">
        <f>IF(C306="","",VLOOKUP('OPĆI DIO'!$C$1,'OPĆI DIO'!$P$4:$Y$137,10,FALSE))</f>
        <v/>
      </c>
      <c r="B306" s="10" t="str">
        <f>IF(C306="","",VLOOKUP('OPĆI DIO'!$C$1,'OPĆI DIO'!$P$4:$Y$137,9,FALSE))</f>
        <v/>
      </c>
      <c r="C306" s="15"/>
      <c r="D306" s="10" t="str">
        <f t="shared" si="59"/>
        <v/>
      </c>
      <c r="E306" s="15"/>
      <c r="F306" s="10" t="str">
        <f t="shared" si="60"/>
        <v/>
      </c>
      <c r="G306" s="46"/>
      <c r="H306" s="10" t="str">
        <f t="shared" si="53"/>
        <v/>
      </c>
      <c r="I306" s="10" t="str">
        <f t="shared" si="61"/>
        <v/>
      </c>
      <c r="J306" s="45"/>
      <c r="K306" s="45"/>
      <c r="L306" s="45"/>
      <c r="M306" s="45"/>
      <c r="N306" s="45"/>
      <c r="O306" s="134"/>
      <c r="P306" t="str">
        <f>IF(C306="","",'OPĆI DIO'!$C$1)</f>
        <v/>
      </c>
      <c r="Q306" t="str">
        <f t="shared" si="54"/>
        <v/>
      </c>
      <c r="R306" t="str">
        <f t="shared" si="55"/>
        <v/>
      </c>
      <c r="S306" t="str">
        <f t="shared" si="56"/>
        <v/>
      </c>
      <c r="T306" t="str">
        <f t="shared" si="57"/>
        <v/>
      </c>
      <c r="U306" t="str">
        <f t="shared" si="58"/>
        <v/>
      </c>
      <c r="AE306" t="s">
        <v>836</v>
      </c>
      <c r="AF306" t="s">
        <v>1095</v>
      </c>
      <c r="AG306" t="s">
        <v>2114</v>
      </c>
      <c r="AH306" t="s">
        <v>2115</v>
      </c>
      <c r="AI306" t="s">
        <v>2136</v>
      </c>
      <c r="AJ306" t="s">
        <v>2148</v>
      </c>
    </row>
    <row r="307" spans="1:36">
      <c r="A307" s="10" t="str">
        <f>IF(C307="","",VLOOKUP('OPĆI DIO'!$C$1,'OPĆI DIO'!$P$4:$Y$137,10,FALSE))</f>
        <v/>
      </c>
      <c r="B307" s="10" t="str">
        <f>IF(C307="","",VLOOKUP('OPĆI DIO'!$C$1,'OPĆI DIO'!$P$4:$Y$137,9,FALSE))</f>
        <v/>
      </c>
      <c r="C307" s="15"/>
      <c r="D307" s="10" t="str">
        <f t="shared" si="59"/>
        <v/>
      </c>
      <c r="E307" s="15"/>
      <c r="F307" s="10" t="str">
        <f t="shared" si="60"/>
        <v/>
      </c>
      <c r="G307" s="46"/>
      <c r="H307" s="10" t="str">
        <f t="shared" si="53"/>
        <v/>
      </c>
      <c r="I307" s="10" t="str">
        <f t="shared" si="61"/>
        <v/>
      </c>
      <c r="J307" s="45"/>
      <c r="K307" s="45"/>
      <c r="L307" s="45"/>
      <c r="M307" s="45"/>
      <c r="N307" s="45"/>
      <c r="O307" s="134"/>
      <c r="P307" t="str">
        <f>IF(C307="","",'OPĆI DIO'!$C$1)</f>
        <v/>
      </c>
      <c r="Q307" t="str">
        <f t="shared" si="54"/>
        <v/>
      </c>
      <c r="R307" t="str">
        <f t="shared" si="55"/>
        <v/>
      </c>
      <c r="S307" t="str">
        <f t="shared" si="56"/>
        <v/>
      </c>
      <c r="T307" t="str">
        <f t="shared" si="57"/>
        <v/>
      </c>
      <c r="U307" t="str">
        <f t="shared" si="58"/>
        <v/>
      </c>
      <c r="AE307" t="s">
        <v>837</v>
      </c>
      <c r="AF307" t="s">
        <v>838</v>
      </c>
      <c r="AG307" t="s">
        <v>2114</v>
      </c>
      <c r="AH307" t="s">
        <v>2115</v>
      </c>
      <c r="AI307" t="s">
        <v>2136</v>
      </c>
      <c r="AJ307" t="s">
        <v>2146</v>
      </c>
    </row>
    <row r="308" spans="1:36">
      <c r="A308" s="10" t="str">
        <f>IF(C308="","",VLOOKUP('OPĆI DIO'!$C$1,'OPĆI DIO'!$P$4:$Y$137,10,FALSE))</f>
        <v/>
      </c>
      <c r="B308" s="10" t="str">
        <f>IF(C308="","",VLOOKUP('OPĆI DIO'!$C$1,'OPĆI DIO'!$P$4:$Y$137,9,FALSE))</f>
        <v/>
      </c>
      <c r="C308" s="15"/>
      <c r="D308" s="10" t="str">
        <f t="shared" si="59"/>
        <v/>
      </c>
      <c r="E308" s="15"/>
      <c r="F308" s="10" t="str">
        <f t="shared" si="60"/>
        <v/>
      </c>
      <c r="G308" s="46"/>
      <c r="H308" s="10" t="str">
        <f t="shared" si="53"/>
        <v/>
      </c>
      <c r="I308" s="10" t="str">
        <f t="shared" si="61"/>
        <v/>
      </c>
      <c r="J308" s="45"/>
      <c r="K308" s="45"/>
      <c r="L308" s="45"/>
      <c r="M308" s="45"/>
      <c r="N308" s="45"/>
      <c r="O308" s="134"/>
      <c r="P308" t="str">
        <f>IF(C308="","",'OPĆI DIO'!$C$1)</f>
        <v/>
      </c>
      <c r="Q308" t="str">
        <f t="shared" si="54"/>
        <v/>
      </c>
      <c r="R308" t="str">
        <f t="shared" si="55"/>
        <v/>
      </c>
      <c r="S308" t="str">
        <f t="shared" si="56"/>
        <v/>
      </c>
      <c r="T308" t="str">
        <f t="shared" si="57"/>
        <v/>
      </c>
      <c r="U308" t="str">
        <f t="shared" si="58"/>
        <v/>
      </c>
      <c r="AE308" t="s">
        <v>839</v>
      </c>
      <c r="AF308" t="s">
        <v>2208</v>
      </c>
      <c r="AG308" t="s">
        <v>2114</v>
      </c>
      <c r="AH308" t="s">
        <v>2115</v>
      </c>
      <c r="AI308" t="s">
        <v>2136</v>
      </c>
      <c r="AJ308" t="s">
        <v>2146</v>
      </c>
    </row>
    <row r="309" spans="1:36">
      <c r="A309" s="10" t="str">
        <f>IF(C309="","",VLOOKUP('OPĆI DIO'!$C$1,'OPĆI DIO'!$P$4:$Y$137,10,FALSE))</f>
        <v/>
      </c>
      <c r="B309" s="10" t="str">
        <f>IF(C309="","",VLOOKUP('OPĆI DIO'!$C$1,'OPĆI DIO'!$P$4:$Y$137,9,FALSE))</f>
        <v/>
      </c>
      <c r="C309" s="15"/>
      <c r="D309" s="10" t="str">
        <f t="shared" si="59"/>
        <v/>
      </c>
      <c r="E309" s="15"/>
      <c r="F309" s="10" t="str">
        <f t="shared" si="60"/>
        <v/>
      </c>
      <c r="G309" s="46"/>
      <c r="H309" s="10" t="str">
        <f t="shared" si="53"/>
        <v/>
      </c>
      <c r="I309" s="10" t="str">
        <f t="shared" si="61"/>
        <v/>
      </c>
      <c r="J309" s="45"/>
      <c r="K309" s="45"/>
      <c r="L309" s="45"/>
      <c r="M309" s="45"/>
      <c r="N309" s="45"/>
      <c r="O309" s="134"/>
      <c r="P309" t="str">
        <f>IF(C309="","",'OPĆI DIO'!$C$1)</f>
        <v/>
      </c>
      <c r="Q309" t="str">
        <f t="shared" si="54"/>
        <v/>
      </c>
      <c r="R309" t="str">
        <f t="shared" si="55"/>
        <v/>
      </c>
      <c r="S309" t="str">
        <f t="shared" si="56"/>
        <v/>
      </c>
      <c r="T309" t="str">
        <f t="shared" si="57"/>
        <v/>
      </c>
      <c r="U309" t="str">
        <f t="shared" si="58"/>
        <v/>
      </c>
      <c r="AE309" t="s">
        <v>840</v>
      </c>
      <c r="AF309" t="s">
        <v>1096</v>
      </c>
      <c r="AG309" t="s">
        <v>2114</v>
      </c>
      <c r="AH309" t="s">
        <v>2115</v>
      </c>
      <c r="AI309" t="s">
        <v>2136</v>
      </c>
      <c r="AJ309" t="s">
        <v>2146</v>
      </c>
    </row>
    <row r="310" spans="1:36">
      <c r="A310" s="10" t="str">
        <f>IF(C310="","",VLOOKUP('OPĆI DIO'!$C$1,'OPĆI DIO'!$P$4:$Y$137,10,FALSE))</f>
        <v/>
      </c>
      <c r="B310" s="10" t="str">
        <f>IF(C310="","",VLOOKUP('OPĆI DIO'!$C$1,'OPĆI DIO'!$P$4:$Y$137,9,FALSE))</f>
        <v/>
      </c>
      <c r="C310" s="15"/>
      <c r="D310" s="10" t="str">
        <f t="shared" si="59"/>
        <v/>
      </c>
      <c r="E310" s="15"/>
      <c r="F310" s="10" t="str">
        <f t="shared" si="60"/>
        <v/>
      </c>
      <c r="G310" s="46"/>
      <c r="H310" s="10" t="str">
        <f t="shared" si="53"/>
        <v/>
      </c>
      <c r="I310" s="10" t="str">
        <f t="shared" si="61"/>
        <v/>
      </c>
      <c r="J310" s="45"/>
      <c r="K310" s="45"/>
      <c r="L310" s="45"/>
      <c r="M310" s="45"/>
      <c r="N310" s="45"/>
      <c r="O310" s="134"/>
      <c r="P310" t="str">
        <f>IF(C310="","",'OPĆI DIO'!$C$1)</f>
        <v/>
      </c>
      <c r="Q310" t="str">
        <f t="shared" si="54"/>
        <v/>
      </c>
      <c r="R310" t="str">
        <f t="shared" si="55"/>
        <v/>
      </c>
      <c r="S310" t="str">
        <f t="shared" si="56"/>
        <v/>
      </c>
      <c r="T310" t="str">
        <f t="shared" si="57"/>
        <v/>
      </c>
      <c r="U310" t="str">
        <f t="shared" si="58"/>
        <v/>
      </c>
      <c r="AE310" t="s">
        <v>841</v>
      </c>
      <c r="AF310" t="s">
        <v>842</v>
      </c>
      <c r="AG310" t="s">
        <v>2114</v>
      </c>
      <c r="AH310" t="s">
        <v>2115</v>
      </c>
      <c r="AI310" t="s">
        <v>2136</v>
      </c>
      <c r="AJ310" t="s">
        <v>2146</v>
      </c>
    </row>
    <row r="311" spans="1:36">
      <c r="A311" s="10" t="str">
        <f>IF(C311="","",VLOOKUP('OPĆI DIO'!$C$1,'OPĆI DIO'!$P$4:$Y$137,10,FALSE))</f>
        <v/>
      </c>
      <c r="B311" s="10" t="str">
        <f>IF(C311="","",VLOOKUP('OPĆI DIO'!$C$1,'OPĆI DIO'!$P$4:$Y$137,9,FALSE))</f>
        <v/>
      </c>
      <c r="C311" s="15"/>
      <c r="D311" s="10" t="str">
        <f t="shared" si="59"/>
        <v/>
      </c>
      <c r="E311" s="15"/>
      <c r="F311" s="10" t="str">
        <f t="shared" si="60"/>
        <v/>
      </c>
      <c r="G311" s="46"/>
      <c r="H311" s="10" t="str">
        <f t="shared" si="53"/>
        <v/>
      </c>
      <c r="I311" s="10" t="str">
        <f t="shared" si="61"/>
        <v/>
      </c>
      <c r="J311" s="45"/>
      <c r="K311" s="45"/>
      <c r="L311" s="45"/>
      <c r="M311" s="45"/>
      <c r="N311" s="45"/>
      <c r="O311" s="134"/>
      <c r="P311" t="str">
        <f>IF(C311="","",'OPĆI DIO'!$C$1)</f>
        <v/>
      </c>
      <c r="Q311" t="str">
        <f t="shared" si="54"/>
        <v/>
      </c>
      <c r="R311" t="str">
        <f t="shared" si="55"/>
        <v/>
      </c>
      <c r="S311" t="str">
        <f t="shared" si="56"/>
        <v/>
      </c>
      <c r="T311" t="str">
        <f t="shared" si="57"/>
        <v/>
      </c>
      <c r="U311" t="str">
        <f t="shared" si="58"/>
        <v/>
      </c>
      <c r="AE311" t="s">
        <v>843</v>
      </c>
      <c r="AF311" t="s">
        <v>844</v>
      </c>
      <c r="AG311" t="s">
        <v>2114</v>
      </c>
      <c r="AH311" t="s">
        <v>2115</v>
      </c>
      <c r="AI311" t="s">
        <v>2136</v>
      </c>
      <c r="AJ311" t="s">
        <v>2146</v>
      </c>
    </row>
    <row r="312" spans="1:36">
      <c r="A312" s="10" t="str">
        <f>IF(C312="","",VLOOKUP('OPĆI DIO'!$C$1,'OPĆI DIO'!$P$4:$Y$137,10,FALSE))</f>
        <v/>
      </c>
      <c r="B312" s="10" t="str">
        <f>IF(C312="","",VLOOKUP('OPĆI DIO'!$C$1,'OPĆI DIO'!$P$4:$Y$137,9,FALSE))</f>
        <v/>
      </c>
      <c r="C312" s="15"/>
      <c r="D312" s="10" t="str">
        <f t="shared" si="59"/>
        <v/>
      </c>
      <c r="E312" s="15"/>
      <c r="F312" s="10" t="str">
        <f t="shared" si="60"/>
        <v/>
      </c>
      <c r="G312" s="46"/>
      <c r="H312" s="10" t="str">
        <f t="shared" si="53"/>
        <v/>
      </c>
      <c r="I312" s="10" t="str">
        <f t="shared" si="61"/>
        <v/>
      </c>
      <c r="J312" s="45"/>
      <c r="K312" s="45"/>
      <c r="L312" s="45"/>
      <c r="M312" s="45"/>
      <c r="N312" s="45"/>
      <c r="O312" s="134"/>
      <c r="P312" t="str">
        <f>IF(C312="","",'OPĆI DIO'!$C$1)</f>
        <v/>
      </c>
      <c r="Q312" t="str">
        <f t="shared" si="54"/>
        <v/>
      </c>
      <c r="R312" t="str">
        <f t="shared" si="55"/>
        <v/>
      </c>
      <c r="S312" t="str">
        <f t="shared" si="56"/>
        <v/>
      </c>
      <c r="T312" t="str">
        <f t="shared" si="57"/>
        <v/>
      </c>
      <c r="U312" t="str">
        <f t="shared" si="58"/>
        <v/>
      </c>
      <c r="AE312" t="s">
        <v>1363</v>
      </c>
      <c r="AF312" t="s">
        <v>1364</v>
      </c>
      <c r="AG312" t="s">
        <v>2114</v>
      </c>
      <c r="AH312" t="s">
        <v>2115</v>
      </c>
      <c r="AI312" t="s">
        <v>2136</v>
      </c>
      <c r="AJ312" t="s">
        <v>2146</v>
      </c>
    </row>
    <row r="313" spans="1:36">
      <c r="A313" s="10" t="str">
        <f>IF(C313="","",VLOOKUP('OPĆI DIO'!$C$1,'OPĆI DIO'!$P$4:$Y$137,10,FALSE))</f>
        <v/>
      </c>
      <c r="B313" s="10" t="str">
        <f>IF(C313="","",VLOOKUP('OPĆI DIO'!$C$1,'OPĆI DIO'!$P$4:$Y$137,9,FALSE))</f>
        <v/>
      </c>
      <c r="C313" s="15"/>
      <c r="D313" s="10" t="str">
        <f t="shared" si="59"/>
        <v/>
      </c>
      <c r="E313" s="15"/>
      <c r="F313" s="10" t="str">
        <f t="shared" si="60"/>
        <v/>
      </c>
      <c r="G313" s="46"/>
      <c r="H313" s="10" t="str">
        <f t="shared" si="53"/>
        <v/>
      </c>
      <c r="I313" s="10" t="str">
        <f t="shared" si="61"/>
        <v/>
      </c>
      <c r="J313" s="45"/>
      <c r="K313" s="45"/>
      <c r="L313" s="45"/>
      <c r="M313" s="45"/>
      <c r="N313" s="45"/>
      <c r="O313" s="134"/>
      <c r="P313" t="str">
        <f>IF(C313="","",'OPĆI DIO'!$C$1)</f>
        <v/>
      </c>
      <c r="Q313" t="str">
        <f t="shared" si="54"/>
        <v/>
      </c>
      <c r="R313" t="str">
        <f t="shared" si="55"/>
        <v/>
      </c>
      <c r="S313" t="str">
        <f t="shared" si="56"/>
        <v/>
      </c>
      <c r="T313" t="str">
        <f t="shared" si="57"/>
        <v/>
      </c>
      <c r="U313" t="str">
        <f t="shared" si="58"/>
        <v/>
      </c>
      <c r="AE313" t="s">
        <v>1365</v>
      </c>
      <c r="AF313" t="s">
        <v>1366</v>
      </c>
      <c r="AG313" t="s">
        <v>2114</v>
      </c>
      <c r="AH313" t="s">
        <v>2115</v>
      </c>
      <c r="AI313" t="s">
        <v>2136</v>
      </c>
      <c r="AJ313" t="s">
        <v>2146</v>
      </c>
    </row>
    <row r="314" spans="1:36">
      <c r="A314" s="10" t="str">
        <f>IF(C314="","",VLOOKUP('OPĆI DIO'!$C$1,'OPĆI DIO'!$P$4:$Y$137,10,FALSE))</f>
        <v/>
      </c>
      <c r="B314" s="10" t="str">
        <f>IF(C314="","",VLOOKUP('OPĆI DIO'!$C$1,'OPĆI DIO'!$P$4:$Y$137,9,FALSE))</f>
        <v/>
      </c>
      <c r="C314" s="15"/>
      <c r="D314" s="10" t="str">
        <f t="shared" si="59"/>
        <v/>
      </c>
      <c r="E314" s="15"/>
      <c r="F314" s="10" t="str">
        <f t="shared" si="60"/>
        <v/>
      </c>
      <c r="G314" s="46"/>
      <c r="H314" s="10" t="str">
        <f t="shared" si="53"/>
        <v/>
      </c>
      <c r="I314" s="10" t="str">
        <f t="shared" si="61"/>
        <v/>
      </c>
      <c r="J314" s="45"/>
      <c r="K314" s="45"/>
      <c r="L314" s="45"/>
      <c r="M314" s="45"/>
      <c r="N314" s="45"/>
      <c r="O314" s="134"/>
      <c r="P314" t="str">
        <f>IF(C314="","",'OPĆI DIO'!$C$1)</f>
        <v/>
      </c>
      <c r="Q314" t="str">
        <f t="shared" si="54"/>
        <v/>
      </c>
      <c r="R314" t="str">
        <f t="shared" si="55"/>
        <v/>
      </c>
      <c r="S314" t="str">
        <f t="shared" si="56"/>
        <v/>
      </c>
      <c r="T314" t="str">
        <f t="shared" si="57"/>
        <v/>
      </c>
      <c r="U314" t="str">
        <f t="shared" si="58"/>
        <v/>
      </c>
      <c r="AE314" t="s">
        <v>1367</v>
      </c>
      <c r="AF314" t="s">
        <v>1368</v>
      </c>
      <c r="AG314" t="s">
        <v>2114</v>
      </c>
      <c r="AH314" t="s">
        <v>2115</v>
      </c>
      <c r="AI314" t="s">
        <v>2136</v>
      </c>
      <c r="AJ314" t="s">
        <v>2148</v>
      </c>
    </row>
    <row r="315" spans="1:36">
      <c r="A315" s="10" t="str">
        <f>IF(C315="","",VLOOKUP('OPĆI DIO'!$C$1,'OPĆI DIO'!$P$4:$Y$137,10,FALSE))</f>
        <v/>
      </c>
      <c r="B315" s="10" t="str">
        <f>IF(C315="","",VLOOKUP('OPĆI DIO'!$C$1,'OPĆI DIO'!$P$4:$Y$137,9,FALSE))</f>
        <v/>
      </c>
      <c r="C315" s="15"/>
      <c r="D315" s="10" t="str">
        <f t="shared" si="59"/>
        <v/>
      </c>
      <c r="E315" s="15"/>
      <c r="F315" s="10" t="str">
        <f t="shared" si="60"/>
        <v/>
      </c>
      <c r="G315" s="46"/>
      <c r="H315" s="10" t="str">
        <f t="shared" si="53"/>
        <v/>
      </c>
      <c r="I315" s="10" t="str">
        <f t="shared" si="61"/>
        <v/>
      </c>
      <c r="J315" s="45"/>
      <c r="K315" s="45"/>
      <c r="L315" s="45"/>
      <c r="M315" s="45"/>
      <c r="N315" s="45"/>
      <c r="O315" s="134"/>
      <c r="P315" t="str">
        <f>IF(C315="","",'OPĆI DIO'!$C$1)</f>
        <v/>
      </c>
      <c r="Q315" t="str">
        <f t="shared" si="54"/>
        <v/>
      </c>
      <c r="R315" t="str">
        <f t="shared" si="55"/>
        <v/>
      </c>
      <c r="S315" t="str">
        <f t="shared" si="56"/>
        <v/>
      </c>
      <c r="T315" t="str">
        <f t="shared" si="57"/>
        <v/>
      </c>
      <c r="U315" t="str">
        <f t="shared" si="58"/>
        <v/>
      </c>
      <c r="AE315" t="s">
        <v>2064</v>
      </c>
      <c r="AF315" t="s">
        <v>2065</v>
      </c>
      <c r="AG315" t="s">
        <v>2114</v>
      </c>
      <c r="AH315" t="s">
        <v>2115</v>
      </c>
      <c r="AI315" t="s">
        <v>2136</v>
      </c>
      <c r="AJ315" t="s">
        <v>2148</v>
      </c>
    </row>
    <row r="316" spans="1:36">
      <c r="A316" s="10" t="str">
        <f>IF(C316="","",VLOOKUP('OPĆI DIO'!$C$1,'OPĆI DIO'!$P$4:$Y$137,10,FALSE))</f>
        <v/>
      </c>
      <c r="B316" s="10" t="str">
        <f>IF(C316="","",VLOOKUP('OPĆI DIO'!$C$1,'OPĆI DIO'!$P$4:$Y$137,9,FALSE))</f>
        <v/>
      </c>
      <c r="C316" s="15"/>
      <c r="D316" s="10" t="str">
        <f t="shared" si="59"/>
        <v/>
      </c>
      <c r="E316" s="15"/>
      <c r="F316" s="10" t="str">
        <f t="shared" si="60"/>
        <v/>
      </c>
      <c r="G316" s="46"/>
      <c r="H316" s="10" t="str">
        <f t="shared" si="53"/>
        <v/>
      </c>
      <c r="I316" s="10" t="str">
        <f t="shared" si="61"/>
        <v/>
      </c>
      <c r="J316" s="45"/>
      <c r="K316" s="45"/>
      <c r="L316" s="45"/>
      <c r="M316" s="45"/>
      <c r="N316" s="45"/>
      <c r="O316" s="134"/>
      <c r="P316" t="str">
        <f>IF(C316="","",'OPĆI DIO'!$C$1)</f>
        <v/>
      </c>
      <c r="Q316" t="str">
        <f t="shared" si="54"/>
        <v/>
      </c>
      <c r="R316" t="str">
        <f t="shared" si="55"/>
        <v/>
      </c>
      <c r="S316" t="str">
        <f t="shared" si="56"/>
        <v/>
      </c>
      <c r="T316" t="str">
        <f t="shared" si="57"/>
        <v/>
      </c>
      <c r="U316" t="str">
        <f t="shared" si="58"/>
        <v/>
      </c>
      <c r="AE316" t="s">
        <v>2066</v>
      </c>
      <c r="AF316" t="s">
        <v>2067</v>
      </c>
      <c r="AG316" t="s">
        <v>2114</v>
      </c>
      <c r="AH316" t="s">
        <v>2115</v>
      </c>
      <c r="AI316" t="s">
        <v>2138</v>
      </c>
      <c r="AJ316" t="s">
        <v>2139</v>
      </c>
    </row>
    <row r="317" spans="1:36">
      <c r="A317" s="10" t="str">
        <f>IF(C317="","",VLOOKUP('OPĆI DIO'!$C$1,'OPĆI DIO'!$P$4:$Y$137,10,FALSE))</f>
        <v/>
      </c>
      <c r="B317" s="10" t="str">
        <f>IF(C317="","",VLOOKUP('OPĆI DIO'!$C$1,'OPĆI DIO'!$P$4:$Y$137,9,FALSE))</f>
        <v/>
      </c>
      <c r="C317" s="15"/>
      <c r="D317" s="10" t="str">
        <f t="shared" si="59"/>
        <v/>
      </c>
      <c r="E317" s="15"/>
      <c r="F317" s="10" t="str">
        <f t="shared" si="60"/>
        <v/>
      </c>
      <c r="G317" s="46"/>
      <c r="H317" s="10" t="str">
        <f t="shared" si="53"/>
        <v/>
      </c>
      <c r="I317" s="10" t="str">
        <f t="shared" si="61"/>
        <v/>
      </c>
      <c r="J317" s="45"/>
      <c r="K317" s="45"/>
      <c r="L317" s="45"/>
      <c r="M317" s="45"/>
      <c r="N317" s="45"/>
      <c r="O317" s="134"/>
      <c r="P317" t="str">
        <f>IF(C317="","",'OPĆI DIO'!$C$1)</f>
        <v/>
      </c>
      <c r="Q317" t="str">
        <f t="shared" si="54"/>
        <v/>
      </c>
      <c r="R317" t="str">
        <f t="shared" si="55"/>
        <v/>
      </c>
      <c r="S317" t="str">
        <f t="shared" si="56"/>
        <v/>
      </c>
      <c r="T317" t="str">
        <f t="shared" si="57"/>
        <v/>
      </c>
      <c r="U317" t="str">
        <f t="shared" si="58"/>
        <v/>
      </c>
      <c r="AE317" t="s">
        <v>2209</v>
      </c>
      <c r="AF317" t="s">
        <v>2210</v>
      </c>
      <c r="AG317" t="s">
        <v>2114</v>
      </c>
      <c r="AH317" t="s">
        <v>2115</v>
      </c>
      <c r="AI317" t="s">
        <v>2138</v>
      </c>
      <c r="AJ317" t="s">
        <v>2139</v>
      </c>
    </row>
    <row r="318" spans="1:36">
      <c r="A318" s="10" t="str">
        <f>IF(C318="","",VLOOKUP('OPĆI DIO'!$C$1,'OPĆI DIO'!$P$4:$Y$137,10,FALSE))</f>
        <v/>
      </c>
      <c r="B318" s="10" t="str">
        <f>IF(C318="","",VLOOKUP('OPĆI DIO'!$C$1,'OPĆI DIO'!$P$4:$Y$137,9,FALSE))</f>
        <v/>
      </c>
      <c r="C318" s="15"/>
      <c r="D318" s="10" t="str">
        <f t="shared" si="59"/>
        <v/>
      </c>
      <c r="E318" s="15"/>
      <c r="F318" s="10" t="str">
        <f t="shared" si="60"/>
        <v/>
      </c>
      <c r="G318" s="46"/>
      <c r="H318" s="10" t="str">
        <f t="shared" si="53"/>
        <v/>
      </c>
      <c r="I318" s="10" t="str">
        <f t="shared" si="61"/>
        <v/>
      </c>
      <c r="J318" s="45"/>
      <c r="K318" s="45"/>
      <c r="L318" s="45"/>
      <c r="M318" s="45"/>
      <c r="N318" s="45"/>
      <c r="O318" s="134"/>
      <c r="P318" t="str">
        <f>IF(C318="","",'OPĆI DIO'!$C$1)</f>
        <v/>
      </c>
      <c r="Q318" t="str">
        <f t="shared" si="54"/>
        <v/>
      </c>
      <c r="R318" t="str">
        <f t="shared" si="55"/>
        <v/>
      </c>
      <c r="S318" t="str">
        <f t="shared" si="56"/>
        <v/>
      </c>
      <c r="T318" t="str">
        <f t="shared" si="57"/>
        <v/>
      </c>
      <c r="U318" t="str">
        <f t="shared" si="58"/>
        <v/>
      </c>
      <c r="AE318" t="s">
        <v>2211</v>
      </c>
      <c r="AF318" t="s">
        <v>2212</v>
      </c>
      <c r="AG318" t="s">
        <v>2114</v>
      </c>
      <c r="AH318" t="s">
        <v>2115</v>
      </c>
      <c r="AI318" t="s">
        <v>2138</v>
      </c>
      <c r="AJ318" t="s">
        <v>2139</v>
      </c>
    </row>
    <row r="319" spans="1:36">
      <c r="A319" s="10" t="str">
        <f>IF(C319="","",VLOOKUP('OPĆI DIO'!$C$1,'OPĆI DIO'!$P$4:$Y$137,10,FALSE))</f>
        <v/>
      </c>
      <c r="B319" s="10" t="str">
        <f>IF(C319="","",VLOOKUP('OPĆI DIO'!$C$1,'OPĆI DIO'!$P$4:$Y$137,9,FALSE))</f>
        <v/>
      </c>
      <c r="C319" s="15"/>
      <c r="D319" s="10" t="str">
        <f t="shared" si="59"/>
        <v/>
      </c>
      <c r="E319" s="15"/>
      <c r="F319" s="10" t="str">
        <f t="shared" si="60"/>
        <v/>
      </c>
      <c r="G319" s="46"/>
      <c r="H319" s="10" t="str">
        <f t="shared" si="53"/>
        <v/>
      </c>
      <c r="I319" s="10" t="str">
        <f t="shared" si="61"/>
        <v/>
      </c>
      <c r="J319" s="45"/>
      <c r="K319" s="45"/>
      <c r="L319" s="45"/>
      <c r="M319" s="45"/>
      <c r="N319" s="45"/>
      <c r="O319" s="134"/>
      <c r="P319" t="str">
        <f>IF(C319="","",'OPĆI DIO'!$C$1)</f>
        <v/>
      </c>
      <c r="Q319" t="str">
        <f t="shared" si="54"/>
        <v/>
      </c>
      <c r="R319" t="str">
        <f t="shared" si="55"/>
        <v/>
      </c>
      <c r="S319" t="str">
        <f t="shared" si="56"/>
        <v/>
      </c>
      <c r="T319" t="str">
        <f t="shared" si="57"/>
        <v/>
      </c>
      <c r="U319" t="str">
        <f t="shared" si="58"/>
        <v/>
      </c>
      <c r="AE319" t="s">
        <v>845</v>
      </c>
      <c r="AF319" t="s">
        <v>846</v>
      </c>
      <c r="AG319" t="s">
        <v>2130</v>
      </c>
      <c r="AH319" t="s">
        <v>2131</v>
      </c>
      <c r="AI319" t="s">
        <v>2138</v>
      </c>
      <c r="AJ319" t="s">
        <v>2139</v>
      </c>
    </row>
    <row r="320" spans="1:36">
      <c r="A320" s="10" t="str">
        <f>IF(C320="","",VLOOKUP('OPĆI DIO'!$C$1,'OPĆI DIO'!$P$4:$Y$137,10,FALSE))</f>
        <v/>
      </c>
      <c r="B320" s="10" t="str">
        <f>IF(C320="","",VLOOKUP('OPĆI DIO'!$C$1,'OPĆI DIO'!$P$4:$Y$137,9,FALSE))</f>
        <v/>
      </c>
      <c r="C320" s="15"/>
      <c r="D320" s="10" t="str">
        <f t="shared" si="59"/>
        <v/>
      </c>
      <c r="E320" s="15"/>
      <c r="F320" s="10" t="str">
        <f t="shared" si="60"/>
        <v/>
      </c>
      <c r="G320" s="46"/>
      <c r="H320" s="10" t="str">
        <f t="shared" si="53"/>
        <v/>
      </c>
      <c r="I320" s="10" t="str">
        <f t="shared" si="61"/>
        <v/>
      </c>
      <c r="J320" s="45"/>
      <c r="K320" s="45"/>
      <c r="L320" s="45"/>
      <c r="M320" s="45"/>
      <c r="N320" s="45"/>
      <c r="O320" s="134"/>
      <c r="P320" t="str">
        <f>IF(C320="","",'OPĆI DIO'!$C$1)</f>
        <v/>
      </c>
      <c r="Q320" t="str">
        <f t="shared" si="54"/>
        <v/>
      </c>
      <c r="R320" t="str">
        <f t="shared" si="55"/>
        <v/>
      </c>
      <c r="S320" t="str">
        <f t="shared" si="56"/>
        <v/>
      </c>
      <c r="T320" t="str">
        <f t="shared" si="57"/>
        <v/>
      </c>
      <c r="U320" t="str">
        <f t="shared" si="58"/>
        <v/>
      </c>
      <c r="AE320" t="s">
        <v>845</v>
      </c>
      <c r="AF320" t="s">
        <v>846</v>
      </c>
      <c r="AG320" t="s">
        <v>2114</v>
      </c>
      <c r="AH320" t="s">
        <v>2115</v>
      </c>
      <c r="AI320" t="s">
        <v>2138</v>
      </c>
      <c r="AJ320" t="s">
        <v>2139</v>
      </c>
    </row>
    <row r="321" spans="1:36">
      <c r="A321" s="10" t="str">
        <f>IF(C321="","",VLOOKUP('OPĆI DIO'!$C$1,'OPĆI DIO'!$P$4:$Y$137,10,FALSE))</f>
        <v/>
      </c>
      <c r="B321" s="10" t="str">
        <f>IF(C321="","",VLOOKUP('OPĆI DIO'!$C$1,'OPĆI DIO'!$P$4:$Y$137,9,FALSE))</f>
        <v/>
      </c>
      <c r="C321" s="15"/>
      <c r="D321" s="10" t="str">
        <f t="shared" si="59"/>
        <v/>
      </c>
      <c r="E321" s="15"/>
      <c r="F321" s="10" t="str">
        <f t="shared" si="60"/>
        <v/>
      </c>
      <c r="G321" s="46"/>
      <c r="H321" s="10" t="str">
        <f t="shared" si="53"/>
        <v/>
      </c>
      <c r="I321" s="10" t="str">
        <f t="shared" si="61"/>
        <v/>
      </c>
      <c r="J321" s="45"/>
      <c r="K321" s="45"/>
      <c r="L321" s="45"/>
      <c r="M321" s="45"/>
      <c r="N321" s="45"/>
      <c r="O321" s="134"/>
      <c r="P321" t="str">
        <f>IF(C321="","",'OPĆI DIO'!$C$1)</f>
        <v/>
      </c>
      <c r="Q321" t="str">
        <f t="shared" si="54"/>
        <v/>
      </c>
      <c r="R321" t="str">
        <f t="shared" si="55"/>
        <v/>
      </c>
      <c r="S321" t="str">
        <f t="shared" si="56"/>
        <v/>
      </c>
      <c r="T321" t="str">
        <f t="shared" si="57"/>
        <v/>
      </c>
      <c r="U321" t="str">
        <f t="shared" si="58"/>
        <v/>
      </c>
      <c r="AE321" t="s">
        <v>847</v>
      </c>
      <c r="AF321" t="s">
        <v>848</v>
      </c>
      <c r="AG321" t="s">
        <v>2114</v>
      </c>
      <c r="AH321" t="s">
        <v>2115</v>
      </c>
      <c r="AI321" t="s">
        <v>2138</v>
      </c>
      <c r="AJ321" t="s">
        <v>2139</v>
      </c>
    </row>
    <row r="322" spans="1:36">
      <c r="A322" s="10" t="str">
        <f>IF(C322="","",VLOOKUP('OPĆI DIO'!$C$1,'OPĆI DIO'!$P$4:$Y$137,10,FALSE))</f>
        <v/>
      </c>
      <c r="B322" s="10" t="str">
        <f>IF(C322="","",VLOOKUP('OPĆI DIO'!$C$1,'OPĆI DIO'!$P$4:$Y$137,9,FALSE))</f>
        <v/>
      </c>
      <c r="C322" s="15"/>
      <c r="D322" s="10" t="str">
        <f t="shared" si="59"/>
        <v/>
      </c>
      <c r="E322" s="15"/>
      <c r="F322" s="10" t="str">
        <f t="shared" si="60"/>
        <v/>
      </c>
      <c r="G322" s="46"/>
      <c r="H322" s="10" t="str">
        <f t="shared" si="53"/>
        <v/>
      </c>
      <c r="I322" s="10" t="str">
        <f t="shared" si="61"/>
        <v/>
      </c>
      <c r="J322" s="45"/>
      <c r="K322" s="45"/>
      <c r="L322" s="45"/>
      <c r="M322" s="45"/>
      <c r="N322" s="45"/>
      <c r="O322" s="134"/>
      <c r="P322" t="str">
        <f>IF(C322="","",'OPĆI DIO'!$C$1)</f>
        <v/>
      </c>
      <c r="Q322" t="str">
        <f t="shared" si="54"/>
        <v/>
      </c>
      <c r="R322" t="str">
        <f t="shared" si="55"/>
        <v/>
      </c>
      <c r="S322" t="str">
        <f t="shared" si="56"/>
        <v/>
      </c>
      <c r="T322" t="str">
        <f t="shared" si="57"/>
        <v/>
      </c>
      <c r="U322" t="str">
        <f t="shared" si="58"/>
        <v/>
      </c>
      <c r="AE322" t="s">
        <v>849</v>
      </c>
      <c r="AF322" t="s">
        <v>850</v>
      </c>
      <c r="AG322" t="s">
        <v>2114</v>
      </c>
      <c r="AH322" t="s">
        <v>2115</v>
      </c>
      <c r="AI322" t="s">
        <v>2138</v>
      </c>
      <c r="AJ322" t="s">
        <v>2139</v>
      </c>
    </row>
    <row r="323" spans="1:36">
      <c r="A323" s="10" t="str">
        <f>IF(C323="","",VLOOKUP('OPĆI DIO'!$C$1,'OPĆI DIO'!$P$4:$Y$137,10,FALSE))</f>
        <v/>
      </c>
      <c r="B323" s="10" t="str">
        <f>IF(C323="","",VLOOKUP('OPĆI DIO'!$C$1,'OPĆI DIO'!$P$4:$Y$137,9,FALSE))</f>
        <v/>
      </c>
      <c r="C323" s="15"/>
      <c r="D323" s="10" t="str">
        <f t="shared" si="59"/>
        <v/>
      </c>
      <c r="E323" s="15"/>
      <c r="F323" s="10" t="str">
        <f t="shared" si="60"/>
        <v/>
      </c>
      <c r="G323" s="46"/>
      <c r="H323" s="10" t="str">
        <f t="shared" ref="H323:H386" si="62">IFERROR(VLOOKUP(G323,$AE$6:$AF$352,2,FALSE),"")</f>
        <v/>
      </c>
      <c r="I323" s="10" t="str">
        <f t="shared" si="61"/>
        <v/>
      </c>
      <c r="J323" s="45"/>
      <c r="K323" s="45"/>
      <c r="L323" s="45"/>
      <c r="M323" s="45"/>
      <c r="N323" s="45"/>
      <c r="O323" s="134"/>
      <c r="P323" t="str">
        <f>IF(C323="","",'OPĆI DIO'!$C$1)</f>
        <v/>
      </c>
      <c r="Q323" t="str">
        <f t="shared" ref="Q323:Q386" si="63">LEFT(E323,3)</f>
        <v/>
      </c>
      <c r="R323" t="str">
        <f t="shared" ref="R323:R386" si="64">LEFT(E323,2)</f>
        <v/>
      </c>
      <c r="S323" t="str">
        <f t="shared" ref="S323:S386" si="65">LEFT(C323,3)</f>
        <v/>
      </c>
      <c r="T323" t="str">
        <f t="shared" ref="T323:T386" si="66">IF(U323="5",0,MID(I323,2,2))</f>
        <v/>
      </c>
      <c r="U323" t="str">
        <f t="shared" ref="U323:U386" si="67">LEFT(E323,1)</f>
        <v/>
      </c>
      <c r="AE323" t="s">
        <v>851</v>
      </c>
      <c r="AF323" t="s">
        <v>852</v>
      </c>
      <c r="AG323" t="s">
        <v>2114</v>
      </c>
      <c r="AH323" t="s">
        <v>2115</v>
      </c>
      <c r="AI323" t="s">
        <v>2138</v>
      </c>
      <c r="AJ323" t="s">
        <v>2139</v>
      </c>
    </row>
    <row r="324" spans="1:36">
      <c r="A324" s="10" t="str">
        <f>IF(C324="","",VLOOKUP('OPĆI DIO'!$C$1,'OPĆI DIO'!$P$4:$Y$137,10,FALSE))</f>
        <v/>
      </c>
      <c r="B324" s="10" t="str">
        <f>IF(C324="","",VLOOKUP('OPĆI DIO'!$C$1,'OPĆI DIO'!$P$4:$Y$137,9,FALSE))</f>
        <v/>
      </c>
      <c r="C324" s="15"/>
      <c r="D324" s="10" t="str">
        <f t="shared" ref="D324:D387" si="68">IFERROR(VLOOKUP(C324,$V$6:$W$22,2,FALSE),"")</f>
        <v/>
      </c>
      <c r="E324" s="15"/>
      <c r="F324" s="10" t="str">
        <f t="shared" si="60"/>
        <v/>
      </c>
      <c r="G324" s="46"/>
      <c r="H324" s="10" t="str">
        <f t="shared" si="62"/>
        <v/>
      </c>
      <c r="I324" s="10" t="str">
        <f t="shared" si="61"/>
        <v/>
      </c>
      <c r="J324" s="45"/>
      <c r="K324" s="45"/>
      <c r="L324" s="45"/>
      <c r="M324" s="45"/>
      <c r="N324" s="45"/>
      <c r="O324" s="134"/>
      <c r="P324" t="str">
        <f>IF(C324="","",'OPĆI DIO'!$C$1)</f>
        <v/>
      </c>
      <c r="Q324" t="str">
        <f t="shared" si="63"/>
        <v/>
      </c>
      <c r="R324" t="str">
        <f t="shared" si="64"/>
        <v/>
      </c>
      <c r="S324" t="str">
        <f t="shared" si="65"/>
        <v/>
      </c>
      <c r="T324" t="str">
        <f t="shared" si="66"/>
        <v/>
      </c>
      <c r="U324" t="str">
        <f t="shared" si="67"/>
        <v/>
      </c>
      <c r="AE324" t="s">
        <v>853</v>
      </c>
      <c r="AF324" t="s">
        <v>854</v>
      </c>
      <c r="AG324" t="s">
        <v>2114</v>
      </c>
      <c r="AH324" t="s">
        <v>2115</v>
      </c>
      <c r="AI324" t="s">
        <v>2138</v>
      </c>
      <c r="AJ324" t="s">
        <v>2139</v>
      </c>
    </row>
    <row r="325" spans="1:36">
      <c r="A325" s="10" t="str">
        <f>IF(C325="","",VLOOKUP('OPĆI DIO'!$C$1,'OPĆI DIO'!$P$4:$Y$137,10,FALSE))</f>
        <v/>
      </c>
      <c r="B325" s="10" t="str">
        <f>IF(C325="","",VLOOKUP('OPĆI DIO'!$C$1,'OPĆI DIO'!$P$4:$Y$137,9,FALSE))</f>
        <v/>
      </c>
      <c r="C325" s="15"/>
      <c r="D325" s="10" t="str">
        <f t="shared" si="68"/>
        <v/>
      </c>
      <c r="E325" s="15"/>
      <c r="F325" s="10" t="str">
        <f t="shared" ref="F325:F388" si="69">IFERROR(VLOOKUP(E325,$Y$5:$AA$128,2,FALSE),"")</f>
        <v/>
      </c>
      <c r="G325" s="46"/>
      <c r="H325" s="10" t="str">
        <f t="shared" si="62"/>
        <v/>
      </c>
      <c r="I325" s="10" t="str">
        <f t="shared" si="61"/>
        <v/>
      </c>
      <c r="J325" s="45"/>
      <c r="K325" s="45"/>
      <c r="L325" s="45"/>
      <c r="M325" s="45"/>
      <c r="N325" s="45"/>
      <c r="O325" s="134"/>
      <c r="P325" t="str">
        <f>IF(C325="","",'OPĆI DIO'!$C$1)</f>
        <v/>
      </c>
      <c r="Q325" t="str">
        <f t="shared" si="63"/>
        <v/>
      </c>
      <c r="R325" t="str">
        <f t="shared" si="64"/>
        <v/>
      </c>
      <c r="S325" t="str">
        <f t="shared" si="65"/>
        <v/>
      </c>
      <c r="T325" t="str">
        <f t="shared" si="66"/>
        <v/>
      </c>
      <c r="U325" t="str">
        <f t="shared" si="67"/>
        <v/>
      </c>
      <c r="AE325" t="s">
        <v>855</v>
      </c>
      <c r="AF325" t="s">
        <v>856</v>
      </c>
      <c r="AG325" t="s">
        <v>2114</v>
      </c>
      <c r="AH325" t="s">
        <v>2115</v>
      </c>
      <c r="AI325" t="s">
        <v>2138</v>
      </c>
      <c r="AJ325" t="s">
        <v>2139</v>
      </c>
    </row>
    <row r="326" spans="1:36">
      <c r="A326" s="10" t="str">
        <f>IF(C326="","",VLOOKUP('OPĆI DIO'!$C$1,'OPĆI DIO'!$P$4:$Y$137,10,FALSE))</f>
        <v/>
      </c>
      <c r="B326" s="10" t="str">
        <f>IF(C326="","",VLOOKUP('OPĆI DIO'!$C$1,'OPĆI DIO'!$P$4:$Y$137,9,FALSE))</f>
        <v/>
      </c>
      <c r="C326" s="15"/>
      <c r="D326" s="10" t="str">
        <f t="shared" si="68"/>
        <v/>
      </c>
      <c r="E326" s="15"/>
      <c r="F326" s="10" t="str">
        <f t="shared" si="69"/>
        <v/>
      </c>
      <c r="G326" s="46"/>
      <c r="H326" s="10" t="str">
        <f t="shared" si="62"/>
        <v/>
      </c>
      <c r="I326" s="10" t="str">
        <f t="shared" si="61"/>
        <v/>
      </c>
      <c r="J326" s="45"/>
      <c r="K326" s="45"/>
      <c r="L326" s="45"/>
      <c r="M326" s="45"/>
      <c r="N326" s="45"/>
      <c r="O326" s="134"/>
      <c r="P326" t="str">
        <f>IF(C326="","",'OPĆI DIO'!$C$1)</f>
        <v/>
      </c>
      <c r="Q326" t="str">
        <f t="shared" si="63"/>
        <v/>
      </c>
      <c r="R326" t="str">
        <f t="shared" si="64"/>
        <v/>
      </c>
      <c r="S326" t="str">
        <f t="shared" si="65"/>
        <v/>
      </c>
      <c r="T326" t="str">
        <f t="shared" si="66"/>
        <v/>
      </c>
      <c r="U326" t="str">
        <f t="shared" si="67"/>
        <v/>
      </c>
      <c r="AE326" t="s">
        <v>857</v>
      </c>
      <c r="AF326" t="s">
        <v>858</v>
      </c>
      <c r="AG326" t="s">
        <v>2114</v>
      </c>
      <c r="AH326" t="s">
        <v>2115</v>
      </c>
      <c r="AI326" t="s">
        <v>2138</v>
      </c>
      <c r="AJ326" t="s">
        <v>2139</v>
      </c>
    </row>
    <row r="327" spans="1:36">
      <c r="A327" s="10" t="str">
        <f>IF(C327="","",VLOOKUP('OPĆI DIO'!$C$1,'OPĆI DIO'!$P$4:$Y$137,10,FALSE))</f>
        <v/>
      </c>
      <c r="B327" s="10" t="str">
        <f>IF(C327="","",VLOOKUP('OPĆI DIO'!$C$1,'OPĆI DIO'!$P$4:$Y$137,9,FALSE))</f>
        <v/>
      </c>
      <c r="C327" s="15"/>
      <c r="D327" s="10" t="str">
        <f t="shared" si="68"/>
        <v/>
      </c>
      <c r="E327" s="15"/>
      <c r="F327" s="10" t="str">
        <f t="shared" si="69"/>
        <v/>
      </c>
      <c r="G327" s="46"/>
      <c r="H327" s="10" t="str">
        <f t="shared" si="62"/>
        <v/>
      </c>
      <c r="I327" s="10" t="str">
        <f t="shared" si="61"/>
        <v/>
      </c>
      <c r="J327" s="45"/>
      <c r="K327" s="45"/>
      <c r="L327" s="45"/>
      <c r="M327" s="45"/>
      <c r="N327" s="45"/>
      <c r="O327" s="134"/>
      <c r="P327" t="str">
        <f>IF(C327="","",'OPĆI DIO'!$C$1)</f>
        <v/>
      </c>
      <c r="Q327" t="str">
        <f t="shared" si="63"/>
        <v/>
      </c>
      <c r="R327" t="str">
        <f t="shared" si="64"/>
        <v/>
      </c>
      <c r="S327" t="str">
        <f t="shared" si="65"/>
        <v/>
      </c>
      <c r="T327" t="str">
        <f t="shared" si="66"/>
        <v/>
      </c>
      <c r="U327" t="str">
        <f t="shared" si="67"/>
        <v/>
      </c>
      <c r="AE327" t="s">
        <v>859</v>
      </c>
      <c r="AF327" t="s">
        <v>860</v>
      </c>
      <c r="AG327" t="s">
        <v>2114</v>
      </c>
      <c r="AH327" t="s">
        <v>2115</v>
      </c>
      <c r="AI327" t="s">
        <v>2138</v>
      </c>
      <c r="AJ327" t="s">
        <v>2139</v>
      </c>
    </row>
    <row r="328" spans="1:36">
      <c r="A328" s="10" t="str">
        <f>IF(C328="","",VLOOKUP('OPĆI DIO'!$C$1,'OPĆI DIO'!$P$4:$Y$137,10,FALSE))</f>
        <v/>
      </c>
      <c r="B328" s="10" t="str">
        <f>IF(C328="","",VLOOKUP('OPĆI DIO'!$C$1,'OPĆI DIO'!$P$4:$Y$137,9,FALSE))</f>
        <v/>
      </c>
      <c r="C328" s="15"/>
      <c r="D328" s="10" t="str">
        <f t="shared" si="68"/>
        <v/>
      </c>
      <c r="E328" s="15"/>
      <c r="F328" s="10" t="str">
        <f t="shared" si="69"/>
        <v/>
      </c>
      <c r="G328" s="46"/>
      <c r="H328" s="10" t="str">
        <f t="shared" si="62"/>
        <v/>
      </c>
      <c r="I328" s="10" t="str">
        <f t="shared" si="61"/>
        <v/>
      </c>
      <c r="J328" s="45"/>
      <c r="K328" s="45"/>
      <c r="L328" s="45"/>
      <c r="M328" s="45"/>
      <c r="N328" s="45"/>
      <c r="O328" s="134"/>
      <c r="P328" t="str">
        <f>IF(C328="","",'OPĆI DIO'!$C$1)</f>
        <v/>
      </c>
      <c r="Q328" t="str">
        <f t="shared" si="63"/>
        <v/>
      </c>
      <c r="R328" t="str">
        <f t="shared" si="64"/>
        <v/>
      </c>
      <c r="S328" t="str">
        <f t="shared" si="65"/>
        <v/>
      </c>
      <c r="T328" t="str">
        <f t="shared" si="66"/>
        <v/>
      </c>
      <c r="U328" t="str">
        <f t="shared" si="67"/>
        <v/>
      </c>
      <c r="AE328" t="s">
        <v>861</v>
      </c>
      <c r="AF328" t="s">
        <v>862</v>
      </c>
      <c r="AG328" t="s">
        <v>2130</v>
      </c>
      <c r="AH328" t="s">
        <v>2131</v>
      </c>
      <c r="AI328" t="s">
        <v>2138</v>
      </c>
      <c r="AJ328" t="s">
        <v>2139</v>
      </c>
    </row>
    <row r="329" spans="1:36">
      <c r="A329" s="10" t="str">
        <f>IF(C329="","",VLOOKUP('OPĆI DIO'!$C$1,'OPĆI DIO'!$P$4:$Y$137,10,FALSE))</f>
        <v/>
      </c>
      <c r="B329" s="10" t="str">
        <f>IF(C329="","",VLOOKUP('OPĆI DIO'!$C$1,'OPĆI DIO'!$P$4:$Y$137,9,FALSE))</f>
        <v/>
      </c>
      <c r="C329" s="15"/>
      <c r="D329" s="10" t="str">
        <f t="shared" si="68"/>
        <v/>
      </c>
      <c r="E329" s="15"/>
      <c r="F329" s="10" t="str">
        <f t="shared" si="69"/>
        <v/>
      </c>
      <c r="G329" s="46"/>
      <c r="H329" s="10" t="str">
        <f t="shared" si="62"/>
        <v/>
      </c>
      <c r="I329" s="10" t="str">
        <f t="shared" si="61"/>
        <v/>
      </c>
      <c r="J329" s="45"/>
      <c r="K329" s="45"/>
      <c r="L329" s="45"/>
      <c r="M329" s="45"/>
      <c r="N329" s="45"/>
      <c r="O329" s="134"/>
      <c r="P329" t="str">
        <f>IF(C329="","",'OPĆI DIO'!$C$1)</f>
        <v/>
      </c>
      <c r="Q329" t="str">
        <f t="shared" si="63"/>
        <v/>
      </c>
      <c r="R329" t="str">
        <f t="shared" si="64"/>
        <v/>
      </c>
      <c r="S329" t="str">
        <f t="shared" si="65"/>
        <v/>
      </c>
      <c r="T329" t="str">
        <f t="shared" si="66"/>
        <v/>
      </c>
      <c r="U329" t="str">
        <f t="shared" si="67"/>
        <v/>
      </c>
      <c r="AE329" t="s">
        <v>861</v>
      </c>
      <c r="AF329" t="s">
        <v>862</v>
      </c>
      <c r="AG329" t="s">
        <v>2114</v>
      </c>
      <c r="AH329" t="s">
        <v>2115</v>
      </c>
      <c r="AI329" t="s">
        <v>2138</v>
      </c>
      <c r="AJ329" t="s">
        <v>2139</v>
      </c>
    </row>
    <row r="330" spans="1:36">
      <c r="A330" s="10" t="str">
        <f>IF(C330="","",VLOOKUP('OPĆI DIO'!$C$1,'OPĆI DIO'!$P$4:$Y$137,10,FALSE))</f>
        <v/>
      </c>
      <c r="B330" s="10" t="str">
        <f>IF(C330="","",VLOOKUP('OPĆI DIO'!$C$1,'OPĆI DIO'!$P$4:$Y$137,9,FALSE))</f>
        <v/>
      </c>
      <c r="C330" s="15"/>
      <c r="D330" s="10" t="str">
        <f t="shared" si="68"/>
        <v/>
      </c>
      <c r="E330" s="15"/>
      <c r="F330" s="10" t="str">
        <f t="shared" si="69"/>
        <v/>
      </c>
      <c r="G330" s="46"/>
      <c r="H330" s="10" t="str">
        <f t="shared" si="62"/>
        <v/>
      </c>
      <c r="I330" s="10" t="str">
        <f t="shared" si="61"/>
        <v/>
      </c>
      <c r="J330" s="45"/>
      <c r="K330" s="45"/>
      <c r="L330" s="45"/>
      <c r="M330" s="45"/>
      <c r="N330" s="45"/>
      <c r="O330" s="134"/>
      <c r="P330" t="str">
        <f>IF(C330="","",'OPĆI DIO'!$C$1)</f>
        <v/>
      </c>
      <c r="Q330" t="str">
        <f t="shared" si="63"/>
        <v/>
      </c>
      <c r="R330" t="str">
        <f t="shared" si="64"/>
        <v/>
      </c>
      <c r="S330" t="str">
        <f t="shared" si="65"/>
        <v/>
      </c>
      <c r="T330" t="str">
        <f t="shared" si="66"/>
        <v/>
      </c>
      <c r="U330" t="str">
        <f t="shared" si="67"/>
        <v/>
      </c>
      <c r="AE330" t="s">
        <v>863</v>
      </c>
      <c r="AF330" t="s">
        <v>864</v>
      </c>
      <c r="AG330" t="s">
        <v>2114</v>
      </c>
      <c r="AH330" t="s">
        <v>2115</v>
      </c>
      <c r="AI330" t="s">
        <v>2138</v>
      </c>
      <c r="AJ330" t="s">
        <v>2139</v>
      </c>
    </row>
    <row r="331" spans="1:36">
      <c r="A331" s="10" t="str">
        <f>IF(C331="","",VLOOKUP('OPĆI DIO'!$C$1,'OPĆI DIO'!$P$4:$Y$137,10,FALSE))</f>
        <v/>
      </c>
      <c r="B331" s="10" t="str">
        <f>IF(C331="","",VLOOKUP('OPĆI DIO'!$C$1,'OPĆI DIO'!$P$4:$Y$137,9,FALSE))</f>
        <v/>
      </c>
      <c r="C331" s="15"/>
      <c r="D331" s="10" t="str">
        <f t="shared" si="68"/>
        <v/>
      </c>
      <c r="E331" s="15"/>
      <c r="F331" s="10" t="str">
        <f t="shared" si="69"/>
        <v/>
      </c>
      <c r="G331" s="46"/>
      <c r="H331" s="10" t="str">
        <f t="shared" si="62"/>
        <v/>
      </c>
      <c r="I331" s="10" t="str">
        <f t="shared" si="61"/>
        <v/>
      </c>
      <c r="J331" s="45"/>
      <c r="K331" s="45"/>
      <c r="L331" s="45"/>
      <c r="M331" s="45"/>
      <c r="N331" s="45"/>
      <c r="O331" s="134"/>
      <c r="P331" t="str">
        <f>IF(C331="","",'OPĆI DIO'!$C$1)</f>
        <v/>
      </c>
      <c r="Q331" t="str">
        <f t="shared" si="63"/>
        <v/>
      </c>
      <c r="R331" t="str">
        <f t="shared" si="64"/>
        <v/>
      </c>
      <c r="S331" t="str">
        <f t="shared" si="65"/>
        <v/>
      </c>
      <c r="T331" t="str">
        <f t="shared" si="66"/>
        <v/>
      </c>
      <c r="U331" t="str">
        <f t="shared" si="67"/>
        <v/>
      </c>
      <c r="AE331" t="s">
        <v>1369</v>
      </c>
      <c r="AF331" t="s">
        <v>1370</v>
      </c>
      <c r="AG331" t="s">
        <v>2114</v>
      </c>
      <c r="AH331" t="s">
        <v>2115</v>
      </c>
      <c r="AI331" t="s">
        <v>2138</v>
      </c>
      <c r="AJ331" t="s">
        <v>2139</v>
      </c>
    </row>
    <row r="332" spans="1:36">
      <c r="A332" s="10" t="str">
        <f>IF(C332="","",VLOOKUP('OPĆI DIO'!$C$1,'OPĆI DIO'!$P$4:$Y$137,10,FALSE))</f>
        <v/>
      </c>
      <c r="B332" s="10" t="str">
        <f>IF(C332="","",VLOOKUP('OPĆI DIO'!$C$1,'OPĆI DIO'!$P$4:$Y$137,9,FALSE))</f>
        <v/>
      </c>
      <c r="C332" s="15"/>
      <c r="D332" s="10" t="str">
        <f t="shared" si="68"/>
        <v/>
      </c>
      <c r="E332" s="15"/>
      <c r="F332" s="10" t="str">
        <f t="shared" si="69"/>
        <v/>
      </c>
      <c r="G332" s="46"/>
      <c r="H332" s="10" t="str">
        <f t="shared" si="62"/>
        <v/>
      </c>
      <c r="I332" s="10" t="str">
        <f t="shared" si="61"/>
        <v/>
      </c>
      <c r="J332" s="45"/>
      <c r="K332" s="45"/>
      <c r="L332" s="45"/>
      <c r="M332" s="45"/>
      <c r="N332" s="45"/>
      <c r="O332" s="134"/>
      <c r="P332" t="str">
        <f>IF(C332="","",'OPĆI DIO'!$C$1)</f>
        <v/>
      </c>
      <c r="Q332" t="str">
        <f t="shared" si="63"/>
        <v/>
      </c>
      <c r="R332" t="str">
        <f t="shared" si="64"/>
        <v/>
      </c>
      <c r="S332" t="str">
        <f t="shared" si="65"/>
        <v/>
      </c>
      <c r="T332" t="str">
        <f t="shared" si="66"/>
        <v/>
      </c>
      <c r="U332" t="str">
        <f t="shared" si="67"/>
        <v/>
      </c>
      <c r="AE332" t="s">
        <v>1371</v>
      </c>
      <c r="AF332" t="s">
        <v>1372</v>
      </c>
      <c r="AG332" t="s">
        <v>2114</v>
      </c>
      <c r="AH332" t="s">
        <v>2115</v>
      </c>
      <c r="AI332" t="s">
        <v>2138</v>
      </c>
      <c r="AJ332" t="s">
        <v>2139</v>
      </c>
    </row>
    <row r="333" spans="1:36">
      <c r="A333" s="10" t="str">
        <f>IF(C333="","",VLOOKUP('OPĆI DIO'!$C$1,'OPĆI DIO'!$P$4:$Y$137,10,FALSE))</f>
        <v/>
      </c>
      <c r="B333" s="10" t="str">
        <f>IF(C333="","",VLOOKUP('OPĆI DIO'!$C$1,'OPĆI DIO'!$P$4:$Y$137,9,FALSE))</f>
        <v/>
      </c>
      <c r="C333" s="15"/>
      <c r="D333" s="10" t="str">
        <f t="shared" si="68"/>
        <v/>
      </c>
      <c r="E333" s="15"/>
      <c r="F333" s="10" t="str">
        <f t="shared" si="69"/>
        <v/>
      </c>
      <c r="G333" s="46"/>
      <c r="H333" s="10" t="str">
        <f t="shared" si="62"/>
        <v/>
      </c>
      <c r="I333" s="10" t="str">
        <f t="shared" si="61"/>
        <v/>
      </c>
      <c r="J333" s="45"/>
      <c r="K333" s="45"/>
      <c r="L333" s="45"/>
      <c r="M333" s="45"/>
      <c r="N333" s="45"/>
      <c r="O333" s="134"/>
      <c r="P333" t="str">
        <f>IF(C333="","",'OPĆI DIO'!$C$1)</f>
        <v/>
      </c>
      <c r="Q333" t="str">
        <f t="shared" si="63"/>
        <v/>
      </c>
      <c r="R333" t="str">
        <f t="shared" si="64"/>
        <v/>
      </c>
      <c r="S333" t="str">
        <f t="shared" si="65"/>
        <v/>
      </c>
      <c r="T333" t="str">
        <f t="shared" si="66"/>
        <v/>
      </c>
      <c r="U333" t="str">
        <f t="shared" si="67"/>
        <v/>
      </c>
      <c r="AE333" t="s">
        <v>1373</v>
      </c>
      <c r="AF333" t="s">
        <v>1374</v>
      </c>
      <c r="AG333" t="s">
        <v>2114</v>
      </c>
      <c r="AH333" t="s">
        <v>2115</v>
      </c>
      <c r="AI333" t="s">
        <v>2138</v>
      </c>
      <c r="AJ333" t="s">
        <v>2139</v>
      </c>
    </row>
    <row r="334" spans="1:36">
      <c r="A334" s="10" t="str">
        <f>IF(C334="","",VLOOKUP('OPĆI DIO'!$C$1,'OPĆI DIO'!$P$4:$Y$137,10,FALSE))</f>
        <v/>
      </c>
      <c r="B334" s="10" t="str">
        <f>IF(C334="","",VLOOKUP('OPĆI DIO'!$C$1,'OPĆI DIO'!$P$4:$Y$137,9,FALSE))</f>
        <v/>
      </c>
      <c r="C334" s="15"/>
      <c r="D334" s="10" t="str">
        <f t="shared" si="68"/>
        <v/>
      </c>
      <c r="E334" s="15"/>
      <c r="F334" s="10" t="str">
        <f t="shared" si="69"/>
        <v/>
      </c>
      <c r="G334" s="46"/>
      <c r="H334" s="10" t="str">
        <f t="shared" si="62"/>
        <v/>
      </c>
      <c r="I334" s="10" t="str">
        <f t="shared" si="61"/>
        <v/>
      </c>
      <c r="J334" s="45"/>
      <c r="K334" s="45"/>
      <c r="L334" s="45"/>
      <c r="M334" s="45"/>
      <c r="N334" s="45"/>
      <c r="O334" s="134"/>
      <c r="P334" t="str">
        <f>IF(C334="","",'OPĆI DIO'!$C$1)</f>
        <v/>
      </c>
      <c r="Q334" t="str">
        <f t="shared" si="63"/>
        <v/>
      </c>
      <c r="R334" t="str">
        <f t="shared" si="64"/>
        <v/>
      </c>
      <c r="S334" t="str">
        <f t="shared" si="65"/>
        <v/>
      </c>
      <c r="T334" t="str">
        <f t="shared" si="66"/>
        <v/>
      </c>
      <c r="U334" t="str">
        <f t="shared" si="67"/>
        <v/>
      </c>
      <c r="AE334" t="s">
        <v>2068</v>
      </c>
      <c r="AF334" t="s">
        <v>2069</v>
      </c>
      <c r="AG334" t="s">
        <v>2114</v>
      </c>
      <c r="AH334" t="s">
        <v>2115</v>
      </c>
      <c r="AI334" t="s">
        <v>2138</v>
      </c>
      <c r="AJ334" t="s">
        <v>2139</v>
      </c>
    </row>
    <row r="335" spans="1:36">
      <c r="A335" s="10" t="str">
        <f>IF(C335="","",VLOOKUP('OPĆI DIO'!$C$1,'OPĆI DIO'!$P$4:$Y$137,10,FALSE))</f>
        <v/>
      </c>
      <c r="B335" s="10" t="str">
        <f>IF(C335="","",VLOOKUP('OPĆI DIO'!$C$1,'OPĆI DIO'!$P$4:$Y$137,9,FALSE))</f>
        <v/>
      </c>
      <c r="C335" s="15"/>
      <c r="D335" s="10" t="str">
        <f t="shared" si="68"/>
        <v/>
      </c>
      <c r="E335" s="15"/>
      <c r="F335" s="10" t="str">
        <f t="shared" si="69"/>
        <v/>
      </c>
      <c r="G335" s="46"/>
      <c r="H335" s="10" t="str">
        <f t="shared" si="62"/>
        <v/>
      </c>
      <c r="I335" s="10" t="str">
        <f t="shared" si="61"/>
        <v/>
      </c>
      <c r="J335" s="45"/>
      <c r="K335" s="45"/>
      <c r="L335" s="45"/>
      <c r="M335" s="45"/>
      <c r="N335" s="45"/>
      <c r="O335" s="134"/>
      <c r="P335" t="str">
        <f>IF(C335="","",'OPĆI DIO'!$C$1)</f>
        <v/>
      </c>
      <c r="Q335" t="str">
        <f t="shared" si="63"/>
        <v/>
      </c>
      <c r="R335" t="str">
        <f t="shared" si="64"/>
        <v/>
      </c>
      <c r="S335" t="str">
        <f t="shared" si="65"/>
        <v/>
      </c>
      <c r="T335" t="str">
        <f t="shared" si="66"/>
        <v/>
      </c>
      <c r="U335" t="str">
        <f t="shared" si="67"/>
        <v/>
      </c>
      <c r="AE335" t="s">
        <v>2213</v>
      </c>
      <c r="AF335" t="s">
        <v>2170</v>
      </c>
      <c r="AG335" t="s">
        <v>2114</v>
      </c>
      <c r="AH335" t="s">
        <v>2115</v>
      </c>
      <c r="AI335" t="s">
        <v>2138</v>
      </c>
      <c r="AJ335" t="s">
        <v>2139</v>
      </c>
    </row>
    <row r="336" spans="1:36">
      <c r="A336" s="10" t="str">
        <f>IF(C336="","",VLOOKUP('OPĆI DIO'!$C$1,'OPĆI DIO'!$P$4:$Y$137,10,FALSE))</f>
        <v/>
      </c>
      <c r="B336" s="10" t="str">
        <f>IF(C336="","",VLOOKUP('OPĆI DIO'!$C$1,'OPĆI DIO'!$P$4:$Y$137,9,FALSE))</f>
        <v/>
      </c>
      <c r="C336" s="15"/>
      <c r="D336" s="10" t="str">
        <f t="shared" si="68"/>
        <v/>
      </c>
      <c r="E336" s="15"/>
      <c r="F336" s="10" t="str">
        <f t="shared" si="69"/>
        <v/>
      </c>
      <c r="G336" s="46"/>
      <c r="H336" s="10" t="str">
        <f t="shared" si="62"/>
        <v/>
      </c>
      <c r="I336" s="10" t="str">
        <f t="shared" si="61"/>
        <v/>
      </c>
      <c r="J336" s="45"/>
      <c r="K336" s="45"/>
      <c r="L336" s="45"/>
      <c r="M336" s="45"/>
      <c r="N336" s="45"/>
      <c r="O336" s="134"/>
      <c r="P336" t="str">
        <f>IF(C336="","",'OPĆI DIO'!$C$1)</f>
        <v/>
      </c>
      <c r="Q336" t="str">
        <f t="shared" si="63"/>
        <v/>
      </c>
      <c r="R336" t="str">
        <f t="shared" si="64"/>
        <v/>
      </c>
      <c r="S336" t="str">
        <f t="shared" si="65"/>
        <v/>
      </c>
      <c r="T336" t="str">
        <f t="shared" si="66"/>
        <v/>
      </c>
      <c r="U336" t="str">
        <f t="shared" si="67"/>
        <v/>
      </c>
      <c r="AE336" t="s">
        <v>865</v>
      </c>
      <c r="AF336" t="s">
        <v>650</v>
      </c>
      <c r="AG336" t="s">
        <v>2130</v>
      </c>
      <c r="AH336" t="s">
        <v>2131</v>
      </c>
      <c r="AI336" t="s">
        <v>2138</v>
      </c>
      <c r="AJ336" t="s">
        <v>2139</v>
      </c>
    </row>
    <row r="337" spans="1:36">
      <c r="A337" s="10" t="str">
        <f>IF(C337="","",VLOOKUP('OPĆI DIO'!$C$1,'OPĆI DIO'!$P$4:$Y$137,10,FALSE))</f>
        <v/>
      </c>
      <c r="B337" s="10" t="str">
        <f>IF(C337="","",VLOOKUP('OPĆI DIO'!$C$1,'OPĆI DIO'!$P$4:$Y$137,9,FALSE))</f>
        <v/>
      </c>
      <c r="C337" s="15"/>
      <c r="D337" s="10" t="str">
        <f t="shared" si="68"/>
        <v/>
      </c>
      <c r="E337" s="15"/>
      <c r="F337" s="10" t="str">
        <f t="shared" si="69"/>
        <v/>
      </c>
      <c r="G337" s="46"/>
      <c r="H337" s="10" t="str">
        <f t="shared" si="62"/>
        <v/>
      </c>
      <c r="I337" s="10" t="str">
        <f t="shared" si="61"/>
        <v/>
      </c>
      <c r="J337" s="45"/>
      <c r="K337" s="45"/>
      <c r="L337" s="45"/>
      <c r="M337" s="45"/>
      <c r="N337" s="45"/>
      <c r="O337" s="134"/>
      <c r="P337" t="str">
        <f>IF(C337="","",'OPĆI DIO'!$C$1)</f>
        <v/>
      </c>
      <c r="Q337" t="str">
        <f t="shared" si="63"/>
        <v/>
      </c>
      <c r="R337" t="str">
        <f t="shared" si="64"/>
        <v/>
      </c>
      <c r="S337" t="str">
        <f t="shared" si="65"/>
        <v/>
      </c>
      <c r="T337" t="str">
        <f t="shared" si="66"/>
        <v/>
      </c>
      <c r="U337" t="str">
        <f t="shared" si="67"/>
        <v/>
      </c>
      <c r="AE337" t="s">
        <v>2214</v>
      </c>
      <c r="AF337" t="s">
        <v>2846</v>
      </c>
      <c r="AG337" t="s">
        <v>2130</v>
      </c>
      <c r="AH337" t="s">
        <v>2131</v>
      </c>
      <c r="AI337" t="s">
        <v>2138</v>
      </c>
      <c r="AJ337" t="s">
        <v>2139</v>
      </c>
    </row>
    <row r="338" spans="1:36">
      <c r="A338" s="10" t="str">
        <f>IF(C338="","",VLOOKUP('OPĆI DIO'!$C$1,'OPĆI DIO'!$P$4:$Y$137,10,FALSE))</f>
        <v/>
      </c>
      <c r="B338" s="10" t="str">
        <f>IF(C338="","",VLOOKUP('OPĆI DIO'!$C$1,'OPĆI DIO'!$P$4:$Y$137,9,FALSE))</f>
        <v/>
      </c>
      <c r="C338" s="15"/>
      <c r="D338" s="10" t="str">
        <f t="shared" si="68"/>
        <v/>
      </c>
      <c r="E338" s="15"/>
      <c r="F338" s="10" t="str">
        <f t="shared" si="69"/>
        <v/>
      </c>
      <c r="G338" s="46"/>
      <c r="H338" s="10" t="str">
        <f t="shared" si="62"/>
        <v/>
      </c>
      <c r="I338" s="10" t="str">
        <f t="shared" si="61"/>
        <v/>
      </c>
      <c r="J338" s="45"/>
      <c r="K338" s="45"/>
      <c r="L338" s="45"/>
      <c r="M338" s="45"/>
      <c r="N338" s="45"/>
      <c r="O338" s="134"/>
      <c r="P338" t="str">
        <f>IF(C338="","",'OPĆI DIO'!$C$1)</f>
        <v/>
      </c>
      <c r="Q338" t="str">
        <f t="shared" si="63"/>
        <v/>
      </c>
      <c r="R338" t="str">
        <f t="shared" si="64"/>
        <v/>
      </c>
      <c r="S338" t="str">
        <f t="shared" si="65"/>
        <v/>
      </c>
      <c r="T338" t="str">
        <f t="shared" si="66"/>
        <v/>
      </c>
      <c r="U338" t="str">
        <f t="shared" si="67"/>
        <v/>
      </c>
      <c r="AE338" t="s">
        <v>2215</v>
      </c>
      <c r="AF338" t="s">
        <v>2847</v>
      </c>
      <c r="AG338" t="s">
        <v>2130</v>
      </c>
      <c r="AH338" t="s">
        <v>2131</v>
      </c>
      <c r="AI338" t="s">
        <v>2138</v>
      </c>
      <c r="AJ338" t="s">
        <v>2139</v>
      </c>
    </row>
    <row r="339" spans="1:36">
      <c r="A339" s="10" t="str">
        <f>IF(C339="","",VLOOKUP('OPĆI DIO'!$C$1,'OPĆI DIO'!$P$4:$Y$137,10,FALSE))</f>
        <v/>
      </c>
      <c r="B339" s="10" t="str">
        <f>IF(C339="","",VLOOKUP('OPĆI DIO'!$C$1,'OPĆI DIO'!$P$4:$Y$137,9,FALSE))</f>
        <v/>
      </c>
      <c r="C339" s="15"/>
      <c r="D339" s="10" t="str">
        <f t="shared" si="68"/>
        <v/>
      </c>
      <c r="E339" s="15"/>
      <c r="F339" s="10" t="str">
        <f t="shared" si="69"/>
        <v/>
      </c>
      <c r="G339" s="46"/>
      <c r="H339" s="10" t="str">
        <f t="shared" si="62"/>
        <v/>
      </c>
      <c r="I339" s="10" t="str">
        <f t="shared" si="61"/>
        <v/>
      </c>
      <c r="J339" s="45"/>
      <c r="K339" s="45"/>
      <c r="L339" s="45"/>
      <c r="M339" s="45"/>
      <c r="N339" s="45"/>
      <c r="O339" s="134"/>
      <c r="P339" t="str">
        <f>IF(C339="","",'OPĆI DIO'!$C$1)</f>
        <v/>
      </c>
      <c r="Q339" t="str">
        <f t="shared" si="63"/>
        <v/>
      </c>
      <c r="R339" t="str">
        <f t="shared" si="64"/>
        <v/>
      </c>
      <c r="S339" t="str">
        <f t="shared" si="65"/>
        <v/>
      </c>
      <c r="T339" t="str">
        <f t="shared" si="66"/>
        <v/>
      </c>
      <c r="U339" t="str">
        <f t="shared" si="67"/>
        <v/>
      </c>
      <c r="AE339" t="s">
        <v>866</v>
      </c>
      <c r="AF339" t="s">
        <v>867</v>
      </c>
      <c r="AG339" t="s">
        <v>2130</v>
      </c>
      <c r="AH339" t="s">
        <v>2131</v>
      </c>
      <c r="AI339" t="s">
        <v>2138</v>
      </c>
      <c r="AJ339" t="s">
        <v>2139</v>
      </c>
    </row>
    <row r="340" spans="1:36">
      <c r="A340" s="10" t="str">
        <f>IF(C340="","",VLOOKUP('OPĆI DIO'!$C$1,'OPĆI DIO'!$P$4:$Y$137,10,FALSE))</f>
        <v/>
      </c>
      <c r="B340" s="10" t="str">
        <f>IF(C340="","",VLOOKUP('OPĆI DIO'!$C$1,'OPĆI DIO'!$P$4:$Y$137,9,FALSE))</f>
        <v/>
      </c>
      <c r="C340" s="15"/>
      <c r="D340" s="10" t="str">
        <f t="shared" si="68"/>
        <v/>
      </c>
      <c r="E340" s="15"/>
      <c r="F340" s="10" t="str">
        <f t="shared" si="69"/>
        <v/>
      </c>
      <c r="G340" s="46"/>
      <c r="H340" s="10" t="str">
        <f t="shared" si="62"/>
        <v/>
      </c>
      <c r="I340" s="10" t="str">
        <f t="shared" si="61"/>
        <v/>
      </c>
      <c r="J340" s="45"/>
      <c r="K340" s="45"/>
      <c r="L340" s="45"/>
      <c r="M340" s="45"/>
      <c r="N340" s="45"/>
      <c r="O340" s="134"/>
      <c r="P340" t="str">
        <f>IF(C340="","",'OPĆI DIO'!$C$1)</f>
        <v/>
      </c>
      <c r="Q340" t="str">
        <f t="shared" si="63"/>
        <v/>
      </c>
      <c r="R340" t="str">
        <f t="shared" si="64"/>
        <v/>
      </c>
      <c r="S340" t="str">
        <f t="shared" si="65"/>
        <v/>
      </c>
      <c r="T340" t="str">
        <f t="shared" si="66"/>
        <v/>
      </c>
      <c r="U340" t="str">
        <f t="shared" si="67"/>
        <v/>
      </c>
      <c r="AE340" t="s">
        <v>1207</v>
      </c>
      <c r="AF340" t="s">
        <v>1208</v>
      </c>
      <c r="AG340" t="s">
        <v>2112</v>
      </c>
      <c r="AH340" t="s">
        <v>2113</v>
      </c>
      <c r="AI340" t="s">
        <v>2138</v>
      </c>
      <c r="AJ340" t="s">
        <v>2139</v>
      </c>
    </row>
    <row r="341" spans="1:36">
      <c r="A341" s="10" t="str">
        <f>IF(C341="","",VLOOKUP('OPĆI DIO'!$C$1,'OPĆI DIO'!$P$4:$Y$137,10,FALSE))</f>
        <v/>
      </c>
      <c r="B341" s="10" t="str">
        <f>IF(C341="","",VLOOKUP('OPĆI DIO'!$C$1,'OPĆI DIO'!$P$4:$Y$137,9,FALSE))</f>
        <v/>
      </c>
      <c r="C341" s="15"/>
      <c r="D341" s="10" t="str">
        <f t="shared" si="68"/>
        <v/>
      </c>
      <c r="E341" s="15"/>
      <c r="F341" s="10" t="str">
        <f t="shared" si="69"/>
        <v/>
      </c>
      <c r="G341" s="46"/>
      <c r="H341" s="10" t="str">
        <f t="shared" si="62"/>
        <v/>
      </c>
      <c r="I341" s="10" t="str">
        <f t="shared" si="61"/>
        <v/>
      </c>
      <c r="J341" s="45"/>
      <c r="K341" s="45"/>
      <c r="L341" s="45"/>
      <c r="M341" s="45"/>
      <c r="N341" s="45"/>
      <c r="O341" s="134"/>
      <c r="P341" t="str">
        <f>IF(C341="","",'OPĆI DIO'!$C$1)</f>
        <v/>
      </c>
      <c r="Q341" t="str">
        <f t="shared" si="63"/>
        <v/>
      </c>
      <c r="R341" t="str">
        <f t="shared" si="64"/>
        <v/>
      </c>
      <c r="S341" t="str">
        <f t="shared" si="65"/>
        <v/>
      </c>
      <c r="T341" t="str">
        <f t="shared" si="66"/>
        <v/>
      </c>
      <c r="U341" t="str">
        <f t="shared" si="67"/>
        <v/>
      </c>
      <c r="AE341" t="s">
        <v>1239</v>
      </c>
      <c r="AF341" t="s">
        <v>1240</v>
      </c>
      <c r="AG341" t="s">
        <v>2112</v>
      </c>
      <c r="AH341" t="s">
        <v>2113</v>
      </c>
      <c r="AI341" t="s">
        <v>2138</v>
      </c>
      <c r="AJ341" t="s">
        <v>2139</v>
      </c>
    </row>
    <row r="342" spans="1:36">
      <c r="A342" s="10" t="str">
        <f>IF(C342="","",VLOOKUP('OPĆI DIO'!$C$1,'OPĆI DIO'!$P$4:$Y$137,10,FALSE))</f>
        <v/>
      </c>
      <c r="B342" s="10" t="str">
        <f>IF(C342="","",VLOOKUP('OPĆI DIO'!$C$1,'OPĆI DIO'!$P$4:$Y$137,9,FALSE))</f>
        <v/>
      </c>
      <c r="C342" s="15"/>
      <c r="D342" s="10" t="str">
        <f t="shared" si="68"/>
        <v/>
      </c>
      <c r="E342" s="15"/>
      <c r="F342" s="10" t="str">
        <f t="shared" si="69"/>
        <v/>
      </c>
      <c r="G342" s="46"/>
      <c r="H342" s="10" t="str">
        <f t="shared" si="62"/>
        <v/>
      </c>
      <c r="I342" s="10" t="str">
        <f t="shared" si="61"/>
        <v/>
      </c>
      <c r="J342" s="45"/>
      <c r="K342" s="45"/>
      <c r="L342" s="45"/>
      <c r="M342" s="45"/>
      <c r="N342" s="45"/>
      <c r="O342" s="134"/>
      <c r="P342" t="str">
        <f>IF(C342="","",'OPĆI DIO'!$C$1)</f>
        <v/>
      </c>
      <c r="Q342" t="str">
        <f t="shared" si="63"/>
        <v/>
      </c>
      <c r="R342" t="str">
        <f t="shared" si="64"/>
        <v/>
      </c>
      <c r="S342" t="str">
        <f t="shared" si="65"/>
        <v/>
      </c>
      <c r="T342" t="str">
        <f t="shared" si="66"/>
        <v/>
      </c>
      <c r="U342" t="str">
        <f t="shared" si="67"/>
        <v/>
      </c>
      <c r="AE342" t="s">
        <v>2070</v>
      </c>
      <c r="AF342" t="s">
        <v>2071</v>
      </c>
      <c r="AG342" t="s">
        <v>2112</v>
      </c>
      <c r="AH342" t="s">
        <v>2113</v>
      </c>
      <c r="AI342" t="s">
        <v>2138</v>
      </c>
      <c r="AJ342" t="s">
        <v>2139</v>
      </c>
    </row>
    <row r="343" spans="1:36">
      <c r="A343" s="10" t="str">
        <f>IF(C343="","",VLOOKUP('OPĆI DIO'!$C$1,'OPĆI DIO'!$P$4:$Y$137,10,FALSE))</f>
        <v/>
      </c>
      <c r="B343" s="10" t="str">
        <f>IF(C343="","",VLOOKUP('OPĆI DIO'!$C$1,'OPĆI DIO'!$P$4:$Y$137,9,FALSE))</f>
        <v/>
      </c>
      <c r="C343" s="15"/>
      <c r="D343" s="10" t="str">
        <f t="shared" si="68"/>
        <v/>
      </c>
      <c r="E343" s="15"/>
      <c r="F343" s="10" t="str">
        <f t="shared" si="69"/>
        <v/>
      </c>
      <c r="G343" s="46"/>
      <c r="H343" s="10" t="str">
        <f t="shared" si="62"/>
        <v/>
      </c>
      <c r="I343" s="10" t="str">
        <f t="shared" si="61"/>
        <v/>
      </c>
      <c r="J343" s="45"/>
      <c r="K343" s="45"/>
      <c r="L343" s="45"/>
      <c r="M343" s="45"/>
      <c r="N343" s="45"/>
      <c r="O343" s="134"/>
      <c r="P343" t="str">
        <f>IF(C343="","",'OPĆI DIO'!$C$1)</f>
        <v/>
      </c>
      <c r="Q343" t="str">
        <f t="shared" si="63"/>
        <v/>
      </c>
      <c r="R343" t="str">
        <f t="shared" si="64"/>
        <v/>
      </c>
      <c r="S343" t="str">
        <f t="shared" si="65"/>
        <v/>
      </c>
      <c r="T343" t="str">
        <f t="shared" si="66"/>
        <v/>
      </c>
      <c r="U343" t="str">
        <f t="shared" si="67"/>
        <v/>
      </c>
      <c r="AE343" t="s">
        <v>2072</v>
      </c>
      <c r="AF343" t="s">
        <v>2073</v>
      </c>
      <c r="AG343" t="s">
        <v>2112</v>
      </c>
      <c r="AH343" t="s">
        <v>2113</v>
      </c>
      <c r="AI343" t="s">
        <v>2138</v>
      </c>
      <c r="AJ343" t="s">
        <v>2139</v>
      </c>
    </row>
    <row r="344" spans="1:36">
      <c r="A344" s="10" t="str">
        <f>IF(C344="","",VLOOKUP('OPĆI DIO'!$C$1,'OPĆI DIO'!$P$4:$Y$137,10,FALSE))</f>
        <v/>
      </c>
      <c r="B344" s="10" t="str">
        <f>IF(C344="","",VLOOKUP('OPĆI DIO'!$C$1,'OPĆI DIO'!$P$4:$Y$137,9,FALSE))</f>
        <v/>
      </c>
      <c r="C344" s="15"/>
      <c r="D344" s="10" t="str">
        <f t="shared" si="68"/>
        <v/>
      </c>
      <c r="E344" s="15"/>
      <c r="F344" s="10" t="str">
        <f t="shared" si="69"/>
        <v/>
      </c>
      <c r="G344" s="46"/>
      <c r="H344" s="10" t="str">
        <f t="shared" si="62"/>
        <v/>
      </c>
      <c r="I344" s="10" t="str">
        <f t="shared" si="61"/>
        <v/>
      </c>
      <c r="J344" s="45"/>
      <c r="K344" s="45"/>
      <c r="L344" s="45"/>
      <c r="M344" s="45"/>
      <c r="N344" s="45"/>
      <c r="O344" s="134"/>
      <c r="P344" t="str">
        <f>IF(C344="","",'OPĆI DIO'!$C$1)</f>
        <v/>
      </c>
      <c r="Q344" t="str">
        <f t="shared" si="63"/>
        <v/>
      </c>
      <c r="R344" t="str">
        <f t="shared" si="64"/>
        <v/>
      </c>
      <c r="S344" t="str">
        <f t="shared" si="65"/>
        <v/>
      </c>
      <c r="T344" t="str">
        <f t="shared" si="66"/>
        <v/>
      </c>
      <c r="U344" t="str">
        <f t="shared" si="67"/>
        <v/>
      </c>
      <c r="AE344" t="s">
        <v>2074</v>
      </c>
      <c r="AF344" t="s">
        <v>2075</v>
      </c>
      <c r="AG344" t="s">
        <v>2112</v>
      </c>
      <c r="AH344" t="s">
        <v>2113</v>
      </c>
      <c r="AI344" t="s">
        <v>2138</v>
      </c>
      <c r="AJ344" t="s">
        <v>2139</v>
      </c>
    </row>
    <row r="345" spans="1:36">
      <c r="A345" s="10" t="str">
        <f>IF(C345="","",VLOOKUP('OPĆI DIO'!$C$1,'OPĆI DIO'!$P$4:$Y$137,10,FALSE))</f>
        <v/>
      </c>
      <c r="B345" s="10" t="str">
        <f>IF(C345="","",VLOOKUP('OPĆI DIO'!$C$1,'OPĆI DIO'!$P$4:$Y$137,9,FALSE))</f>
        <v/>
      </c>
      <c r="C345" s="15"/>
      <c r="D345" s="10" t="str">
        <f t="shared" si="68"/>
        <v/>
      </c>
      <c r="E345" s="15"/>
      <c r="F345" s="10" t="str">
        <f t="shared" si="69"/>
        <v/>
      </c>
      <c r="G345" s="46"/>
      <c r="H345" s="10" t="str">
        <f t="shared" si="62"/>
        <v/>
      </c>
      <c r="I345" s="10" t="str">
        <f t="shared" si="61"/>
        <v/>
      </c>
      <c r="J345" s="45"/>
      <c r="K345" s="45"/>
      <c r="L345" s="45"/>
      <c r="M345" s="45"/>
      <c r="N345" s="45"/>
      <c r="O345" s="134"/>
      <c r="P345" t="str">
        <f>IF(C345="","",'OPĆI DIO'!$C$1)</f>
        <v/>
      </c>
      <c r="Q345" t="str">
        <f t="shared" si="63"/>
        <v/>
      </c>
      <c r="R345" t="str">
        <f t="shared" si="64"/>
        <v/>
      </c>
      <c r="S345" t="str">
        <f t="shared" si="65"/>
        <v/>
      </c>
      <c r="T345" t="str">
        <f t="shared" si="66"/>
        <v/>
      </c>
      <c r="U345" t="str">
        <f t="shared" si="67"/>
        <v/>
      </c>
      <c r="AE345" t="s">
        <v>2216</v>
      </c>
      <c r="AF345" t="s">
        <v>2217</v>
      </c>
      <c r="AG345" t="s">
        <v>2112</v>
      </c>
      <c r="AH345" t="s">
        <v>2113</v>
      </c>
      <c r="AI345" t="s">
        <v>2138</v>
      </c>
      <c r="AJ345" t="s">
        <v>2139</v>
      </c>
    </row>
    <row r="346" spans="1:36">
      <c r="A346" s="10" t="str">
        <f>IF(C346="","",VLOOKUP('OPĆI DIO'!$C$1,'OPĆI DIO'!$P$4:$Y$137,10,FALSE))</f>
        <v/>
      </c>
      <c r="B346" s="10" t="str">
        <f>IF(C346="","",VLOOKUP('OPĆI DIO'!$C$1,'OPĆI DIO'!$P$4:$Y$137,9,FALSE))</f>
        <v/>
      </c>
      <c r="C346" s="15"/>
      <c r="D346" s="10" t="str">
        <f t="shared" si="68"/>
        <v/>
      </c>
      <c r="E346" s="15"/>
      <c r="F346" s="10" t="str">
        <f t="shared" si="69"/>
        <v/>
      </c>
      <c r="G346" s="46"/>
      <c r="H346" s="10" t="str">
        <f t="shared" si="62"/>
        <v/>
      </c>
      <c r="I346" s="10" t="str">
        <f t="shared" si="61"/>
        <v/>
      </c>
      <c r="J346" s="45"/>
      <c r="K346" s="45"/>
      <c r="L346" s="45"/>
      <c r="M346" s="45"/>
      <c r="N346" s="45"/>
      <c r="O346" s="134"/>
      <c r="P346" t="str">
        <f>IF(C346="","",'OPĆI DIO'!$C$1)</f>
        <v/>
      </c>
      <c r="Q346" t="str">
        <f t="shared" si="63"/>
        <v/>
      </c>
      <c r="R346" t="str">
        <f t="shared" si="64"/>
        <v/>
      </c>
      <c r="S346" t="str">
        <f t="shared" si="65"/>
        <v/>
      </c>
      <c r="T346" t="str">
        <f t="shared" si="66"/>
        <v/>
      </c>
      <c r="U346" t="str">
        <f t="shared" si="67"/>
        <v/>
      </c>
      <c r="AE346" t="s">
        <v>2218</v>
      </c>
      <c r="AF346" t="s">
        <v>2219</v>
      </c>
      <c r="AG346" t="s">
        <v>2112</v>
      </c>
      <c r="AH346" t="s">
        <v>2113</v>
      </c>
      <c r="AI346" t="s">
        <v>2138</v>
      </c>
      <c r="AJ346" t="s">
        <v>2139</v>
      </c>
    </row>
    <row r="347" spans="1:36">
      <c r="A347" s="10" t="str">
        <f>IF(C347="","",VLOOKUP('OPĆI DIO'!$C$1,'OPĆI DIO'!$P$4:$Y$137,10,FALSE))</f>
        <v/>
      </c>
      <c r="B347" s="10" t="str">
        <f>IF(C347="","",VLOOKUP('OPĆI DIO'!$C$1,'OPĆI DIO'!$P$4:$Y$137,9,FALSE))</f>
        <v/>
      </c>
      <c r="C347" s="15"/>
      <c r="D347" s="10" t="str">
        <f t="shared" si="68"/>
        <v/>
      </c>
      <c r="E347" s="15"/>
      <c r="F347" s="10" t="str">
        <f t="shared" si="69"/>
        <v/>
      </c>
      <c r="G347" s="46"/>
      <c r="H347" s="10" t="str">
        <f t="shared" si="62"/>
        <v/>
      </c>
      <c r="I347" s="10" t="str">
        <f t="shared" si="61"/>
        <v/>
      </c>
      <c r="J347" s="45"/>
      <c r="K347" s="45"/>
      <c r="L347" s="45"/>
      <c r="M347" s="45"/>
      <c r="N347" s="45"/>
      <c r="O347" s="134"/>
      <c r="P347" t="str">
        <f>IF(C347="","",'OPĆI DIO'!$C$1)</f>
        <v/>
      </c>
      <c r="Q347" t="str">
        <f t="shared" si="63"/>
        <v/>
      </c>
      <c r="R347" t="str">
        <f t="shared" si="64"/>
        <v/>
      </c>
      <c r="S347" t="str">
        <f t="shared" si="65"/>
        <v/>
      </c>
      <c r="T347" t="str">
        <f t="shared" si="66"/>
        <v/>
      </c>
      <c r="U347" t="str">
        <f t="shared" si="67"/>
        <v/>
      </c>
      <c r="AE347" t="s">
        <v>1283</v>
      </c>
      <c r="AF347" t="s">
        <v>1284</v>
      </c>
      <c r="AG347" t="s">
        <v>2112</v>
      </c>
      <c r="AH347" t="s">
        <v>2113</v>
      </c>
      <c r="AI347" t="s">
        <v>2138</v>
      </c>
      <c r="AJ347" t="s">
        <v>2139</v>
      </c>
    </row>
    <row r="348" spans="1:36">
      <c r="A348" s="10" t="str">
        <f>IF(C348="","",VLOOKUP('OPĆI DIO'!$C$1,'OPĆI DIO'!$P$4:$Y$137,10,FALSE))</f>
        <v/>
      </c>
      <c r="B348" s="10" t="str">
        <f>IF(C348="","",VLOOKUP('OPĆI DIO'!$C$1,'OPĆI DIO'!$P$4:$Y$137,9,FALSE))</f>
        <v/>
      </c>
      <c r="C348" s="15"/>
      <c r="D348" s="10" t="str">
        <f t="shared" si="68"/>
        <v/>
      </c>
      <c r="E348" s="15"/>
      <c r="F348" s="10" t="str">
        <f t="shared" si="69"/>
        <v/>
      </c>
      <c r="G348" s="46"/>
      <c r="H348" s="10" t="str">
        <f t="shared" si="62"/>
        <v/>
      </c>
      <c r="I348" s="10" t="str">
        <f t="shared" si="61"/>
        <v/>
      </c>
      <c r="J348" s="45"/>
      <c r="K348" s="45"/>
      <c r="L348" s="45"/>
      <c r="M348" s="45"/>
      <c r="N348" s="45"/>
      <c r="O348" s="134"/>
      <c r="P348" t="str">
        <f>IF(C348="","",'OPĆI DIO'!$C$1)</f>
        <v/>
      </c>
      <c r="Q348" t="str">
        <f t="shared" si="63"/>
        <v/>
      </c>
      <c r="R348" t="str">
        <f t="shared" si="64"/>
        <v/>
      </c>
      <c r="S348" t="str">
        <f t="shared" si="65"/>
        <v/>
      </c>
      <c r="T348" t="str">
        <f t="shared" si="66"/>
        <v/>
      </c>
      <c r="U348" t="str">
        <f t="shared" si="67"/>
        <v/>
      </c>
      <c r="AE348" t="s">
        <v>732</v>
      </c>
      <c r="AF348" t="s">
        <v>733</v>
      </c>
      <c r="AG348" t="s">
        <v>2112</v>
      </c>
      <c r="AH348" t="s">
        <v>2113</v>
      </c>
      <c r="AI348" t="s">
        <v>2138</v>
      </c>
      <c r="AJ348" t="s">
        <v>2139</v>
      </c>
    </row>
    <row r="349" spans="1:36">
      <c r="A349" s="10" t="str">
        <f>IF(C349="","",VLOOKUP('OPĆI DIO'!$C$1,'OPĆI DIO'!$P$4:$Y$137,10,FALSE))</f>
        <v/>
      </c>
      <c r="B349" s="10" t="str">
        <f>IF(C349="","",VLOOKUP('OPĆI DIO'!$C$1,'OPĆI DIO'!$P$4:$Y$137,9,FALSE))</f>
        <v/>
      </c>
      <c r="C349" s="15"/>
      <c r="D349" s="10" t="str">
        <f t="shared" si="68"/>
        <v/>
      </c>
      <c r="E349" s="15"/>
      <c r="F349" s="10" t="str">
        <f t="shared" si="69"/>
        <v/>
      </c>
      <c r="G349" s="46"/>
      <c r="H349" s="10" t="str">
        <f t="shared" si="62"/>
        <v/>
      </c>
      <c r="I349" s="10" t="str">
        <f t="shared" si="61"/>
        <v/>
      </c>
      <c r="J349" s="45"/>
      <c r="K349" s="45"/>
      <c r="L349" s="45"/>
      <c r="M349" s="45"/>
      <c r="N349" s="45"/>
      <c r="O349" s="134"/>
      <c r="P349" t="str">
        <f>IF(C349="","",'OPĆI DIO'!$C$1)</f>
        <v/>
      </c>
      <c r="Q349" t="str">
        <f t="shared" si="63"/>
        <v/>
      </c>
      <c r="R349" t="str">
        <f t="shared" si="64"/>
        <v/>
      </c>
      <c r="S349" t="str">
        <f t="shared" si="65"/>
        <v/>
      </c>
      <c r="T349" t="str">
        <f t="shared" si="66"/>
        <v/>
      </c>
      <c r="U349" t="str">
        <f t="shared" si="67"/>
        <v/>
      </c>
      <c r="AE349" t="s">
        <v>2076</v>
      </c>
      <c r="AF349" t="s">
        <v>2077</v>
      </c>
      <c r="AG349" t="s">
        <v>2112</v>
      </c>
      <c r="AH349" t="s">
        <v>2113</v>
      </c>
      <c r="AI349" t="s">
        <v>2138</v>
      </c>
      <c r="AJ349" t="s">
        <v>2139</v>
      </c>
    </row>
    <row r="350" spans="1:36">
      <c r="A350" s="10" t="str">
        <f>IF(C350="","",VLOOKUP('OPĆI DIO'!$C$1,'OPĆI DIO'!$P$4:$Y$137,10,FALSE))</f>
        <v/>
      </c>
      <c r="B350" s="10" t="str">
        <f>IF(C350="","",VLOOKUP('OPĆI DIO'!$C$1,'OPĆI DIO'!$P$4:$Y$137,9,FALSE))</f>
        <v/>
      </c>
      <c r="C350" s="15"/>
      <c r="D350" s="10" t="str">
        <f t="shared" si="68"/>
        <v/>
      </c>
      <c r="E350" s="15"/>
      <c r="F350" s="10" t="str">
        <f t="shared" si="69"/>
        <v/>
      </c>
      <c r="G350" s="46"/>
      <c r="H350" s="10" t="str">
        <f t="shared" si="62"/>
        <v/>
      </c>
      <c r="I350" s="10" t="str">
        <f t="shared" si="61"/>
        <v/>
      </c>
      <c r="J350" s="45"/>
      <c r="K350" s="45"/>
      <c r="L350" s="45"/>
      <c r="M350" s="45"/>
      <c r="N350" s="45"/>
      <c r="O350" s="134"/>
      <c r="P350" t="str">
        <f>IF(C350="","",'OPĆI DIO'!$C$1)</f>
        <v/>
      </c>
      <c r="Q350" t="str">
        <f t="shared" si="63"/>
        <v/>
      </c>
      <c r="R350" t="str">
        <f t="shared" si="64"/>
        <v/>
      </c>
      <c r="S350" t="str">
        <f t="shared" si="65"/>
        <v/>
      </c>
      <c r="T350" t="str">
        <f t="shared" si="66"/>
        <v/>
      </c>
      <c r="U350" t="str">
        <f t="shared" si="67"/>
        <v/>
      </c>
      <c r="AE350" t="s">
        <v>2078</v>
      </c>
      <c r="AF350" t="s">
        <v>2079</v>
      </c>
      <c r="AG350" t="s">
        <v>2112</v>
      </c>
      <c r="AH350" t="s">
        <v>2113</v>
      </c>
      <c r="AI350" t="s">
        <v>2138</v>
      </c>
      <c r="AJ350" t="s">
        <v>2139</v>
      </c>
    </row>
    <row r="351" spans="1:36">
      <c r="A351" s="10" t="str">
        <f>IF(C351="","",VLOOKUP('OPĆI DIO'!$C$1,'OPĆI DIO'!$P$4:$Y$137,10,FALSE))</f>
        <v/>
      </c>
      <c r="B351" s="10" t="str">
        <f>IF(C351="","",VLOOKUP('OPĆI DIO'!$C$1,'OPĆI DIO'!$P$4:$Y$137,9,FALSE))</f>
        <v/>
      </c>
      <c r="C351" s="15"/>
      <c r="D351" s="10" t="str">
        <f t="shared" si="68"/>
        <v/>
      </c>
      <c r="E351" s="15"/>
      <c r="F351" s="10" t="str">
        <f t="shared" si="69"/>
        <v/>
      </c>
      <c r="G351" s="46"/>
      <c r="H351" s="10" t="str">
        <f t="shared" si="62"/>
        <v/>
      </c>
      <c r="I351" s="10" t="str">
        <f t="shared" si="61"/>
        <v/>
      </c>
      <c r="J351" s="45"/>
      <c r="K351" s="45"/>
      <c r="L351" s="45"/>
      <c r="M351" s="45"/>
      <c r="N351" s="45"/>
      <c r="O351" s="134"/>
      <c r="P351" t="str">
        <f>IF(C351="","",'OPĆI DIO'!$C$1)</f>
        <v/>
      </c>
      <c r="Q351" t="str">
        <f t="shared" si="63"/>
        <v/>
      </c>
      <c r="R351" t="str">
        <f t="shared" si="64"/>
        <v/>
      </c>
      <c r="S351" t="str">
        <f t="shared" si="65"/>
        <v/>
      </c>
      <c r="T351" t="str">
        <f t="shared" si="66"/>
        <v/>
      </c>
      <c r="U351" t="str">
        <f t="shared" si="67"/>
        <v/>
      </c>
      <c r="AE351" t="s">
        <v>2220</v>
      </c>
      <c r="AF351" t="s">
        <v>2221</v>
      </c>
      <c r="AG351" t="s">
        <v>2112</v>
      </c>
      <c r="AH351" t="s">
        <v>2113</v>
      </c>
      <c r="AI351" t="s">
        <v>2138</v>
      </c>
      <c r="AJ351" t="s">
        <v>2139</v>
      </c>
    </row>
    <row r="352" spans="1:36">
      <c r="A352" s="10" t="str">
        <f>IF(C352="","",VLOOKUP('OPĆI DIO'!$C$1,'OPĆI DIO'!$P$4:$Y$137,10,FALSE))</f>
        <v/>
      </c>
      <c r="B352" s="10" t="str">
        <f>IF(C352="","",VLOOKUP('OPĆI DIO'!$C$1,'OPĆI DIO'!$P$4:$Y$137,9,FALSE))</f>
        <v/>
      </c>
      <c r="C352" s="15"/>
      <c r="D352" s="10" t="str">
        <f t="shared" si="68"/>
        <v/>
      </c>
      <c r="E352" s="15"/>
      <c r="F352" s="10" t="str">
        <f t="shared" si="69"/>
        <v/>
      </c>
      <c r="G352" s="46"/>
      <c r="H352" s="10" t="str">
        <f t="shared" si="62"/>
        <v/>
      </c>
      <c r="I352" s="10" t="str">
        <f t="shared" si="61"/>
        <v/>
      </c>
      <c r="J352" s="45"/>
      <c r="K352" s="45"/>
      <c r="L352" s="45"/>
      <c r="M352" s="45"/>
      <c r="N352" s="45"/>
      <c r="O352" s="134"/>
      <c r="P352" t="str">
        <f>IF(C352="","",'OPĆI DIO'!$C$1)</f>
        <v/>
      </c>
      <c r="Q352" t="str">
        <f t="shared" si="63"/>
        <v/>
      </c>
      <c r="R352" t="str">
        <f t="shared" si="64"/>
        <v/>
      </c>
      <c r="S352" t="str">
        <f t="shared" si="65"/>
        <v/>
      </c>
      <c r="T352" t="str">
        <f t="shared" si="66"/>
        <v/>
      </c>
      <c r="U352" t="str">
        <f t="shared" si="67"/>
        <v/>
      </c>
      <c r="AE352" t="s">
        <v>2026</v>
      </c>
      <c r="AF352" t="s">
        <v>650</v>
      </c>
      <c r="AG352" t="s">
        <v>2112</v>
      </c>
      <c r="AH352" t="s">
        <v>2113</v>
      </c>
      <c r="AI352" t="s">
        <v>2138</v>
      </c>
      <c r="AJ352" t="s">
        <v>2139</v>
      </c>
    </row>
    <row r="353" spans="1:21">
      <c r="A353" s="10" t="str">
        <f>IF(C353="","",VLOOKUP('OPĆI DIO'!$C$1,'OPĆI DIO'!$P$4:$Y$137,10,FALSE))</f>
        <v/>
      </c>
      <c r="B353" s="10" t="str">
        <f>IF(C353="","",VLOOKUP('OPĆI DIO'!$C$1,'OPĆI DIO'!$P$4:$Y$137,9,FALSE))</f>
        <v/>
      </c>
      <c r="C353" s="15"/>
      <c r="D353" s="10" t="str">
        <f t="shared" si="68"/>
        <v/>
      </c>
      <c r="E353" s="15"/>
      <c r="F353" s="10" t="str">
        <f t="shared" si="69"/>
        <v/>
      </c>
      <c r="G353" s="46"/>
      <c r="H353" s="10" t="str">
        <f t="shared" si="62"/>
        <v/>
      </c>
      <c r="I353" s="10" t="str">
        <f t="shared" si="61"/>
        <v/>
      </c>
      <c r="J353" s="45"/>
      <c r="K353" s="45"/>
      <c r="L353" s="45"/>
      <c r="M353" s="45"/>
      <c r="N353" s="45"/>
      <c r="O353" s="134"/>
      <c r="P353" t="str">
        <f>IF(C353="","",'OPĆI DIO'!$C$1)</f>
        <v/>
      </c>
      <c r="Q353" t="str">
        <f t="shared" si="63"/>
        <v/>
      </c>
      <c r="R353" t="str">
        <f t="shared" si="64"/>
        <v/>
      </c>
      <c r="S353" t="str">
        <f t="shared" si="65"/>
        <v/>
      </c>
      <c r="T353" t="str">
        <f t="shared" si="66"/>
        <v/>
      </c>
      <c r="U353" t="str">
        <f t="shared" si="67"/>
        <v/>
      </c>
    </row>
    <row r="354" spans="1:21">
      <c r="A354" s="10" t="str">
        <f>IF(C354="","",VLOOKUP('OPĆI DIO'!$C$1,'OPĆI DIO'!$P$4:$Y$137,10,FALSE))</f>
        <v/>
      </c>
      <c r="B354" s="10" t="str">
        <f>IF(C354="","",VLOOKUP('OPĆI DIO'!$C$1,'OPĆI DIO'!$P$4:$Y$137,9,FALSE))</f>
        <v/>
      </c>
      <c r="C354" s="15"/>
      <c r="D354" s="10" t="str">
        <f t="shared" si="68"/>
        <v/>
      </c>
      <c r="E354" s="15"/>
      <c r="F354" s="10" t="str">
        <f t="shared" si="69"/>
        <v/>
      </c>
      <c r="G354" s="46"/>
      <c r="H354" s="10" t="str">
        <f t="shared" si="62"/>
        <v/>
      </c>
      <c r="I354" s="10" t="str">
        <f t="shared" si="61"/>
        <v/>
      </c>
      <c r="J354" s="45"/>
      <c r="K354" s="45"/>
      <c r="L354" s="45"/>
      <c r="M354" s="45"/>
      <c r="N354" s="45"/>
      <c r="O354" s="134"/>
      <c r="P354" t="str">
        <f>IF(C354="","",'OPĆI DIO'!$C$1)</f>
        <v/>
      </c>
      <c r="Q354" t="str">
        <f t="shared" si="63"/>
        <v/>
      </c>
      <c r="R354" t="str">
        <f t="shared" si="64"/>
        <v/>
      </c>
      <c r="S354" t="str">
        <f t="shared" si="65"/>
        <v/>
      </c>
      <c r="T354" t="str">
        <f t="shared" si="66"/>
        <v/>
      </c>
      <c r="U354" t="str">
        <f t="shared" si="67"/>
        <v/>
      </c>
    </row>
    <row r="355" spans="1:21">
      <c r="A355" s="10" t="str">
        <f>IF(C355="","",VLOOKUP('OPĆI DIO'!$C$1,'OPĆI DIO'!$P$4:$Y$137,10,FALSE))</f>
        <v/>
      </c>
      <c r="B355" s="10" t="str">
        <f>IF(C355="","",VLOOKUP('OPĆI DIO'!$C$1,'OPĆI DIO'!$P$4:$Y$137,9,FALSE))</f>
        <v/>
      </c>
      <c r="C355" s="15"/>
      <c r="D355" s="10" t="str">
        <f t="shared" si="68"/>
        <v/>
      </c>
      <c r="E355" s="15"/>
      <c r="F355" s="10" t="str">
        <f t="shared" si="69"/>
        <v/>
      </c>
      <c r="G355" s="46"/>
      <c r="H355" s="10" t="str">
        <f t="shared" si="62"/>
        <v/>
      </c>
      <c r="I355" s="10" t="str">
        <f t="shared" si="61"/>
        <v/>
      </c>
      <c r="J355" s="45"/>
      <c r="K355" s="45"/>
      <c r="L355" s="45"/>
      <c r="M355" s="45"/>
      <c r="N355" s="45"/>
      <c r="O355" s="134"/>
      <c r="P355" t="str">
        <f>IF(C355="","",'OPĆI DIO'!$C$1)</f>
        <v/>
      </c>
      <c r="Q355" t="str">
        <f t="shared" si="63"/>
        <v/>
      </c>
      <c r="R355" t="str">
        <f t="shared" si="64"/>
        <v/>
      </c>
      <c r="S355" t="str">
        <f t="shared" si="65"/>
        <v/>
      </c>
      <c r="T355" t="str">
        <f t="shared" si="66"/>
        <v/>
      </c>
      <c r="U355" t="str">
        <f t="shared" si="67"/>
        <v/>
      </c>
    </row>
    <row r="356" spans="1:21">
      <c r="A356" s="10" t="str">
        <f>IF(C356="","",VLOOKUP('OPĆI DIO'!$C$1,'OPĆI DIO'!$P$4:$Y$137,10,FALSE))</f>
        <v/>
      </c>
      <c r="B356" s="10" t="str">
        <f>IF(C356="","",VLOOKUP('OPĆI DIO'!$C$1,'OPĆI DIO'!$P$4:$Y$137,9,FALSE))</f>
        <v/>
      </c>
      <c r="C356" s="15"/>
      <c r="D356" s="10" t="str">
        <f t="shared" si="68"/>
        <v/>
      </c>
      <c r="E356" s="15"/>
      <c r="F356" s="10" t="str">
        <f t="shared" si="69"/>
        <v/>
      </c>
      <c r="G356" s="46"/>
      <c r="H356" s="10" t="str">
        <f t="shared" si="62"/>
        <v/>
      </c>
      <c r="I356" s="10" t="str">
        <f t="shared" si="61"/>
        <v/>
      </c>
      <c r="J356" s="45"/>
      <c r="K356" s="45"/>
      <c r="L356" s="45"/>
      <c r="M356" s="45"/>
      <c r="N356" s="45"/>
      <c r="O356" s="134"/>
      <c r="P356" t="str">
        <f>IF(C356="","",'OPĆI DIO'!$C$1)</f>
        <v/>
      </c>
      <c r="Q356" t="str">
        <f t="shared" si="63"/>
        <v/>
      </c>
      <c r="R356" t="str">
        <f t="shared" si="64"/>
        <v/>
      </c>
      <c r="S356" t="str">
        <f t="shared" si="65"/>
        <v/>
      </c>
      <c r="T356" t="str">
        <f t="shared" si="66"/>
        <v/>
      </c>
      <c r="U356" t="str">
        <f t="shared" si="67"/>
        <v/>
      </c>
    </row>
    <row r="357" spans="1:21">
      <c r="A357" s="10" t="str">
        <f>IF(C357="","",VLOOKUP('OPĆI DIO'!$C$1,'OPĆI DIO'!$P$4:$Y$137,10,FALSE))</f>
        <v/>
      </c>
      <c r="B357" s="10" t="str">
        <f>IF(C357="","",VLOOKUP('OPĆI DIO'!$C$1,'OPĆI DIO'!$P$4:$Y$137,9,FALSE))</f>
        <v/>
      </c>
      <c r="C357" s="15"/>
      <c r="D357" s="10" t="str">
        <f t="shared" si="68"/>
        <v/>
      </c>
      <c r="E357" s="15"/>
      <c r="F357" s="10" t="str">
        <f t="shared" si="69"/>
        <v/>
      </c>
      <c r="G357" s="46"/>
      <c r="H357" s="10" t="str">
        <f t="shared" si="62"/>
        <v/>
      </c>
      <c r="I357" s="10" t="str">
        <f t="shared" ref="I357:I420" si="70">IFERROR(VLOOKUP(G357,$AE$6:$AI$352,3,FALSE),"")</f>
        <v/>
      </c>
      <c r="J357" s="45"/>
      <c r="K357" s="45"/>
      <c r="L357" s="45"/>
      <c r="M357" s="45"/>
      <c r="N357" s="45"/>
      <c r="O357" s="134"/>
      <c r="P357" t="str">
        <f>IF(C357="","",'OPĆI DIO'!$C$1)</f>
        <v/>
      </c>
      <c r="Q357" t="str">
        <f t="shared" si="63"/>
        <v/>
      </c>
      <c r="R357" t="str">
        <f t="shared" si="64"/>
        <v/>
      </c>
      <c r="S357" t="str">
        <f t="shared" si="65"/>
        <v/>
      </c>
      <c r="T357" t="str">
        <f t="shared" si="66"/>
        <v/>
      </c>
      <c r="U357" t="str">
        <f t="shared" si="67"/>
        <v/>
      </c>
    </row>
    <row r="358" spans="1:21">
      <c r="A358" s="10" t="str">
        <f>IF(C358="","",VLOOKUP('OPĆI DIO'!$C$1,'OPĆI DIO'!$P$4:$Y$137,10,FALSE))</f>
        <v/>
      </c>
      <c r="B358" s="10" t="str">
        <f>IF(C358="","",VLOOKUP('OPĆI DIO'!$C$1,'OPĆI DIO'!$P$4:$Y$137,9,FALSE))</f>
        <v/>
      </c>
      <c r="C358" s="15"/>
      <c r="D358" s="10" t="str">
        <f t="shared" si="68"/>
        <v/>
      </c>
      <c r="E358" s="15"/>
      <c r="F358" s="10" t="str">
        <f t="shared" si="69"/>
        <v/>
      </c>
      <c r="G358" s="46"/>
      <c r="H358" s="10" t="str">
        <f t="shared" si="62"/>
        <v/>
      </c>
      <c r="I358" s="10" t="str">
        <f t="shared" si="70"/>
        <v/>
      </c>
      <c r="J358" s="45"/>
      <c r="K358" s="45"/>
      <c r="L358" s="45"/>
      <c r="M358" s="45"/>
      <c r="N358" s="45"/>
      <c r="O358" s="134"/>
      <c r="P358" t="str">
        <f>IF(C358="","",'OPĆI DIO'!$C$1)</f>
        <v/>
      </c>
      <c r="Q358" t="str">
        <f t="shared" si="63"/>
        <v/>
      </c>
      <c r="R358" t="str">
        <f t="shared" si="64"/>
        <v/>
      </c>
      <c r="S358" t="str">
        <f t="shared" si="65"/>
        <v/>
      </c>
      <c r="T358" t="str">
        <f t="shared" si="66"/>
        <v/>
      </c>
      <c r="U358" t="str">
        <f t="shared" si="67"/>
        <v/>
      </c>
    </row>
    <row r="359" spans="1:21">
      <c r="A359" s="10" t="str">
        <f>IF(C359="","",VLOOKUP('OPĆI DIO'!$C$1,'OPĆI DIO'!$P$4:$Y$137,10,FALSE))</f>
        <v/>
      </c>
      <c r="B359" s="10" t="str">
        <f>IF(C359="","",VLOOKUP('OPĆI DIO'!$C$1,'OPĆI DIO'!$P$4:$Y$137,9,FALSE))</f>
        <v/>
      </c>
      <c r="C359" s="15"/>
      <c r="D359" s="10" t="str">
        <f t="shared" si="68"/>
        <v/>
      </c>
      <c r="E359" s="15"/>
      <c r="F359" s="10" t="str">
        <f t="shared" si="69"/>
        <v/>
      </c>
      <c r="G359" s="46"/>
      <c r="H359" s="10" t="str">
        <f t="shared" si="62"/>
        <v/>
      </c>
      <c r="I359" s="10" t="str">
        <f t="shared" si="70"/>
        <v/>
      </c>
      <c r="J359" s="45"/>
      <c r="K359" s="45"/>
      <c r="L359" s="45"/>
      <c r="M359" s="45"/>
      <c r="N359" s="45"/>
      <c r="O359" s="134"/>
      <c r="P359" t="str">
        <f>IF(C359="","",'OPĆI DIO'!$C$1)</f>
        <v/>
      </c>
      <c r="Q359" t="str">
        <f t="shared" si="63"/>
        <v/>
      </c>
      <c r="R359" t="str">
        <f t="shared" si="64"/>
        <v/>
      </c>
      <c r="S359" t="str">
        <f t="shared" si="65"/>
        <v/>
      </c>
      <c r="T359" t="str">
        <f t="shared" si="66"/>
        <v/>
      </c>
      <c r="U359" t="str">
        <f t="shared" si="67"/>
        <v/>
      </c>
    </row>
    <row r="360" spans="1:21">
      <c r="A360" s="10" t="str">
        <f>IF(C360="","",VLOOKUP('OPĆI DIO'!$C$1,'OPĆI DIO'!$P$4:$Y$137,10,FALSE))</f>
        <v/>
      </c>
      <c r="B360" s="10" t="str">
        <f>IF(C360="","",VLOOKUP('OPĆI DIO'!$C$1,'OPĆI DIO'!$P$4:$Y$137,9,FALSE))</f>
        <v/>
      </c>
      <c r="C360" s="15"/>
      <c r="D360" s="10" t="str">
        <f t="shared" si="68"/>
        <v/>
      </c>
      <c r="E360" s="15"/>
      <c r="F360" s="10" t="str">
        <f t="shared" si="69"/>
        <v/>
      </c>
      <c r="G360" s="46"/>
      <c r="H360" s="10" t="str">
        <f t="shared" si="62"/>
        <v/>
      </c>
      <c r="I360" s="10" t="str">
        <f t="shared" si="70"/>
        <v/>
      </c>
      <c r="J360" s="45"/>
      <c r="K360" s="45"/>
      <c r="L360" s="45"/>
      <c r="M360" s="45"/>
      <c r="N360" s="45"/>
      <c r="O360" s="134"/>
      <c r="P360" t="str">
        <f>IF(C360="","",'OPĆI DIO'!$C$1)</f>
        <v/>
      </c>
      <c r="Q360" t="str">
        <f t="shared" si="63"/>
        <v/>
      </c>
      <c r="R360" t="str">
        <f t="shared" si="64"/>
        <v/>
      </c>
      <c r="S360" t="str">
        <f t="shared" si="65"/>
        <v/>
      </c>
      <c r="T360" t="str">
        <f t="shared" si="66"/>
        <v/>
      </c>
      <c r="U360" t="str">
        <f t="shared" si="67"/>
        <v/>
      </c>
    </row>
    <row r="361" spans="1:21">
      <c r="A361" s="10" t="str">
        <f>IF(C361="","",VLOOKUP('OPĆI DIO'!$C$1,'OPĆI DIO'!$P$4:$Y$137,10,FALSE))</f>
        <v/>
      </c>
      <c r="B361" s="10" t="str">
        <f>IF(C361="","",VLOOKUP('OPĆI DIO'!$C$1,'OPĆI DIO'!$P$4:$Y$137,9,FALSE))</f>
        <v/>
      </c>
      <c r="C361" s="15"/>
      <c r="D361" s="10" t="str">
        <f t="shared" si="68"/>
        <v/>
      </c>
      <c r="E361" s="15"/>
      <c r="F361" s="10" t="str">
        <f t="shared" si="69"/>
        <v/>
      </c>
      <c r="G361" s="46"/>
      <c r="H361" s="10" t="str">
        <f t="shared" si="62"/>
        <v/>
      </c>
      <c r="I361" s="10" t="str">
        <f t="shared" si="70"/>
        <v/>
      </c>
      <c r="J361" s="45"/>
      <c r="K361" s="45"/>
      <c r="L361" s="45"/>
      <c r="M361" s="45"/>
      <c r="N361" s="45"/>
      <c r="O361" s="134"/>
      <c r="P361" t="str">
        <f>IF(C361="","",'OPĆI DIO'!$C$1)</f>
        <v/>
      </c>
      <c r="Q361" t="str">
        <f t="shared" si="63"/>
        <v/>
      </c>
      <c r="R361" t="str">
        <f t="shared" si="64"/>
        <v/>
      </c>
      <c r="S361" t="str">
        <f t="shared" si="65"/>
        <v/>
      </c>
      <c r="T361" t="str">
        <f t="shared" si="66"/>
        <v/>
      </c>
      <c r="U361" t="str">
        <f t="shared" si="67"/>
        <v/>
      </c>
    </row>
    <row r="362" spans="1:21">
      <c r="A362" s="10" t="str">
        <f>IF(C362="","",VLOOKUP('OPĆI DIO'!$C$1,'OPĆI DIO'!$P$4:$Y$137,10,FALSE))</f>
        <v/>
      </c>
      <c r="B362" s="10" t="str">
        <f>IF(C362="","",VLOOKUP('OPĆI DIO'!$C$1,'OPĆI DIO'!$P$4:$Y$137,9,FALSE))</f>
        <v/>
      </c>
      <c r="C362" s="15"/>
      <c r="D362" s="10" t="str">
        <f t="shared" si="68"/>
        <v/>
      </c>
      <c r="E362" s="15"/>
      <c r="F362" s="10" t="str">
        <f t="shared" si="69"/>
        <v/>
      </c>
      <c r="G362" s="46"/>
      <c r="H362" s="10" t="str">
        <f t="shared" si="62"/>
        <v/>
      </c>
      <c r="I362" s="10" t="str">
        <f t="shared" si="70"/>
        <v/>
      </c>
      <c r="J362" s="45"/>
      <c r="K362" s="45"/>
      <c r="L362" s="45"/>
      <c r="M362" s="45"/>
      <c r="N362" s="45"/>
      <c r="O362" s="134"/>
      <c r="P362" t="str">
        <f>IF(C362="","",'OPĆI DIO'!$C$1)</f>
        <v/>
      </c>
      <c r="Q362" t="str">
        <f t="shared" si="63"/>
        <v/>
      </c>
      <c r="R362" t="str">
        <f t="shared" si="64"/>
        <v/>
      </c>
      <c r="S362" t="str">
        <f t="shared" si="65"/>
        <v/>
      </c>
      <c r="T362" t="str">
        <f t="shared" si="66"/>
        <v/>
      </c>
      <c r="U362" t="str">
        <f t="shared" si="67"/>
        <v/>
      </c>
    </row>
    <row r="363" spans="1:21">
      <c r="A363" s="10" t="str">
        <f>IF(C363="","",VLOOKUP('OPĆI DIO'!$C$1,'OPĆI DIO'!$P$4:$Y$137,10,FALSE))</f>
        <v/>
      </c>
      <c r="B363" s="10" t="str">
        <f>IF(C363="","",VLOOKUP('OPĆI DIO'!$C$1,'OPĆI DIO'!$P$4:$Y$137,9,FALSE))</f>
        <v/>
      </c>
      <c r="C363" s="15"/>
      <c r="D363" s="10" t="str">
        <f t="shared" si="68"/>
        <v/>
      </c>
      <c r="E363" s="15"/>
      <c r="F363" s="10" t="str">
        <f t="shared" si="69"/>
        <v/>
      </c>
      <c r="G363" s="46"/>
      <c r="H363" s="10" t="str">
        <f t="shared" si="62"/>
        <v/>
      </c>
      <c r="I363" s="10" t="str">
        <f t="shared" si="70"/>
        <v/>
      </c>
      <c r="J363" s="45"/>
      <c r="K363" s="45"/>
      <c r="L363" s="45"/>
      <c r="M363" s="45"/>
      <c r="N363" s="45"/>
      <c r="O363" s="134"/>
      <c r="P363" t="str">
        <f>IF(C363="","",'OPĆI DIO'!$C$1)</f>
        <v/>
      </c>
      <c r="Q363" t="str">
        <f t="shared" si="63"/>
        <v/>
      </c>
      <c r="R363" t="str">
        <f t="shared" si="64"/>
        <v/>
      </c>
      <c r="S363" t="str">
        <f t="shared" si="65"/>
        <v/>
      </c>
      <c r="T363" t="str">
        <f t="shared" si="66"/>
        <v/>
      </c>
      <c r="U363" t="str">
        <f t="shared" si="67"/>
        <v/>
      </c>
    </row>
    <row r="364" spans="1:21">
      <c r="A364" s="10" t="str">
        <f>IF(C364="","",VLOOKUP('OPĆI DIO'!$C$1,'OPĆI DIO'!$P$4:$Y$137,10,FALSE))</f>
        <v/>
      </c>
      <c r="B364" s="10" t="str">
        <f>IF(C364="","",VLOOKUP('OPĆI DIO'!$C$1,'OPĆI DIO'!$P$4:$Y$137,9,FALSE))</f>
        <v/>
      </c>
      <c r="C364" s="15"/>
      <c r="D364" s="10" t="str">
        <f t="shared" si="68"/>
        <v/>
      </c>
      <c r="E364" s="15"/>
      <c r="F364" s="10" t="str">
        <f t="shared" si="69"/>
        <v/>
      </c>
      <c r="G364" s="46"/>
      <c r="H364" s="10" t="str">
        <f t="shared" si="62"/>
        <v/>
      </c>
      <c r="I364" s="10" t="str">
        <f t="shared" si="70"/>
        <v/>
      </c>
      <c r="J364" s="45"/>
      <c r="K364" s="45"/>
      <c r="L364" s="45"/>
      <c r="M364" s="45"/>
      <c r="N364" s="45"/>
      <c r="O364" s="134"/>
      <c r="P364" t="str">
        <f>IF(C364="","",'OPĆI DIO'!$C$1)</f>
        <v/>
      </c>
      <c r="Q364" t="str">
        <f t="shared" si="63"/>
        <v/>
      </c>
      <c r="R364" t="str">
        <f t="shared" si="64"/>
        <v/>
      </c>
      <c r="S364" t="str">
        <f t="shared" si="65"/>
        <v/>
      </c>
      <c r="T364" t="str">
        <f t="shared" si="66"/>
        <v/>
      </c>
      <c r="U364" t="str">
        <f t="shared" si="67"/>
        <v/>
      </c>
    </row>
    <row r="365" spans="1:21">
      <c r="A365" s="10" t="str">
        <f>IF(C365="","",VLOOKUP('OPĆI DIO'!$C$1,'OPĆI DIO'!$P$4:$Y$137,10,FALSE))</f>
        <v/>
      </c>
      <c r="B365" s="10" t="str">
        <f>IF(C365="","",VLOOKUP('OPĆI DIO'!$C$1,'OPĆI DIO'!$P$4:$Y$137,9,FALSE))</f>
        <v/>
      </c>
      <c r="C365" s="15"/>
      <c r="D365" s="10" t="str">
        <f t="shared" si="68"/>
        <v/>
      </c>
      <c r="E365" s="15"/>
      <c r="F365" s="10" t="str">
        <f t="shared" si="69"/>
        <v/>
      </c>
      <c r="G365" s="46"/>
      <c r="H365" s="10" t="str">
        <f t="shared" si="62"/>
        <v/>
      </c>
      <c r="I365" s="10" t="str">
        <f t="shared" si="70"/>
        <v/>
      </c>
      <c r="J365" s="45"/>
      <c r="K365" s="45"/>
      <c r="L365" s="45"/>
      <c r="M365" s="45"/>
      <c r="N365" s="45"/>
      <c r="O365" s="134"/>
      <c r="P365" t="str">
        <f>IF(C365="","",'OPĆI DIO'!$C$1)</f>
        <v/>
      </c>
      <c r="Q365" t="str">
        <f t="shared" si="63"/>
        <v/>
      </c>
      <c r="R365" t="str">
        <f t="shared" si="64"/>
        <v/>
      </c>
      <c r="S365" t="str">
        <f t="shared" si="65"/>
        <v/>
      </c>
      <c r="T365" t="str">
        <f t="shared" si="66"/>
        <v/>
      </c>
      <c r="U365" t="str">
        <f t="shared" si="67"/>
        <v/>
      </c>
    </row>
    <row r="366" spans="1:21">
      <c r="A366" s="10" t="str">
        <f>IF(C366="","",VLOOKUP('OPĆI DIO'!$C$1,'OPĆI DIO'!$P$4:$Y$137,10,FALSE))</f>
        <v/>
      </c>
      <c r="B366" s="10" t="str">
        <f>IF(C366="","",VLOOKUP('OPĆI DIO'!$C$1,'OPĆI DIO'!$P$4:$Y$137,9,FALSE))</f>
        <v/>
      </c>
      <c r="C366" s="15"/>
      <c r="D366" s="10" t="str">
        <f t="shared" si="68"/>
        <v/>
      </c>
      <c r="E366" s="15"/>
      <c r="F366" s="10" t="str">
        <f t="shared" si="69"/>
        <v/>
      </c>
      <c r="G366" s="46"/>
      <c r="H366" s="10" t="str">
        <f t="shared" si="62"/>
        <v/>
      </c>
      <c r="I366" s="10" t="str">
        <f t="shared" si="70"/>
        <v/>
      </c>
      <c r="J366" s="45"/>
      <c r="K366" s="45"/>
      <c r="L366" s="45"/>
      <c r="M366" s="45"/>
      <c r="N366" s="45"/>
      <c r="O366" s="134"/>
      <c r="P366" t="str">
        <f>IF(C366="","",'OPĆI DIO'!$C$1)</f>
        <v/>
      </c>
      <c r="Q366" t="str">
        <f t="shared" si="63"/>
        <v/>
      </c>
      <c r="R366" t="str">
        <f t="shared" si="64"/>
        <v/>
      </c>
      <c r="S366" t="str">
        <f t="shared" si="65"/>
        <v/>
      </c>
      <c r="T366" t="str">
        <f t="shared" si="66"/>
        <v/>
      </c>
      <c r="U366" t="str">
        <f t="shared" si="67"/>
        <v/>
      </c>
    </row>
    <row r="367" spans="1:21">
      <c r="A367" s="10" t="str">
        <f>IF(C367="","",VLOOKUP('OPĆI DIO'!$C$1,'OPĆI DIO'!$P$4:$Y$137,10,FALSE))</f>
        <v/>
      </c>
      <c r="B367" s="10" t="str">
        <f>IF(C367="","",VLOOKUP('OPĆI DIO'!$C$1,'OPĆI DIO'!$P$4:$Y$137,9,FALSE))</f>
        <v/>
      </c>
      <c r="C367" s="15"/>
      <c r="D367" s="10" t="str">
        <f t="shared" si="68"/>
        <v/>
      </c>
      <c r="E367" s="15"/>
      <c r="F367" s="10" t="str">
        <f t="shared" si="69"/>
        <v/>
      </c>
      <c r="G367" s="46"/>
      <c r="H367" s="10" t="str">
        <f t="shared" si="62"/>
        <v/>
      </c>
      <c r="I367" s="10" t="str">
        <f t="shared" si="70"/>
        <v/>
      </c>
      <c r="J367" s="45"/>
      <c r="K367" s="45"/>
      <c r="L367" s="45"/>
      <c r="M367" s="45"/>
      <c r="N367" s="45"/>
      <c r="O367" s="134"/>
      <c r="P367" t="str">
        <f>IF(C367="","",'OPĆI DIO'!$C$1)</f>
        <v/>
      </c>
      <c r="Q367" t="str">
        <f t="shared" si="63"/>
        <v/>
      </c>
      <c r="R367" t="str">
        <f t="shared" si="64"/>
        <v/>
      </c>
      <c r="S367" t="str">
        <f t="shared" si="65"/>
        <v/>
      </c>
      <c r="T367" t="str">
        <f t="shared" si="66"/>
        <v/>
      </c>
      <c r="U367" t="str">
        <f t="shared" si="67"/>
        <v/>
      </c>
    </row>
    <row r="368" spans="1:21">
      <c r="A368" s="10" t="str">
        <f>IF(C368="","",VLOOKUP('OPĆI DIO'!$C$1,'OPĆI DIO'!$P$4:$Y$137,10,FALSE))</f>
        <v/>
      </c>
      <c r="B368" s="10" t="str">
        <f>IF(C368="","",VLOOKUP('OPĆI DIO'!$C$1,'OPĆI DIO'!$P$4:$Y$137,9,FALSE))</f>
        <v/>
      </c>
      <c r="C368" s="15"/>
      <c r="D368" s="10" t="str">
        <f t="shared" si="68"/>
        <v/>
      </c>
      <c r="E368" s="15"/>
      <c r="F368" s="10" t="str">
        <f t="shared" si="69"/>
        <v/>
      </c>
      <c r="G368" s="46"/>
      <c r="H368" s="10" t="str">
        <f t="shared" si="62"/>
        <v/>
      </c>
      <c r="I368" s="10" t="str">
        <f t="shared" si="70"/>
        <v/>
      </c>
      <c r="J368" s="45"/>
      <c r="K368" s="45"/>
      <c r="L368" s="45"/>
      <c r="M368" s="45"/>
      <c r="N368" s="45"/>
      <c r="O368" s="134"/>
      <c r="P368" t="str">
        <f>IF(C368="","",'OPĆI DIO'!$C$1)</f>
        <v/>
      </c>
      <c r="Q368" t="str">
        <f t="shared" si="63"/>
        <v/>
      </c>
      <c r="R368" t="str">
        <f t="shared" si="64"/>
        <v/>
      </c>
      <c r="S368" t="str">
        <f t="shared" si="65"/>
        <v/>
      </c>
      <c r="T368" t="str">
        <f t="shared" si="66"/>
        <v/>
      </c>
      <c r="U368" t="str">
        <f t="shared" si="67"/>
        <v/>
      </c>
    </row>
    <row r="369" spans="1:21">
      <c r="A369" s="10" t="str">
        <f>IF(C369="","",VLOOKUP('OPĆI DIO'!$C$1,'OPĆI DIO'!$P$4:$Y$137,10,FALSE))</f>
        <v/>
      </c>
      <c r="B369" s="10" t="str">
        <f>IF(C369="","",VLOOKUP('OPĆI DIO'!$C$1,'OPĆI DIO'!$P$4:$Y$137,9,FALSE))</f>
        <v/>
      </c>
      <c r="C369" s="15"/>
      <c r="D369" s="10" t="str">
        <f t="shared" si="68"/>
        <v/>
      </c>
      <c r="E369" s="15"/>
      <c r="F369" s="10" t="str">
        <f t="shared" si="69"/>
        <v/>
      </c>
      <c r="G369" s="46"/>
      <c r="H369" s="10" t="str">
        <f t="shared" si="62"/>
        <v/>
      </c>
      <c r="I369" s="10" t="str">
        <f t="shared" si="70"/>
        <v/>
      </c>
      <c r="J369" s="45"/>
      <c r="K369" s="45"/>
      <c r="L369" s="45"/>
      <c r="M369" s="45"/>
      <c r="N369" s="45"/>
      <c r="O369" s="134"/>
      <c r="P369" t="str">
        <f>IF(C369="","",'OPĆI DIO'!$C$1)</f>
        <v/>
      </c>
      <c r="Q369" t="str">
        <f t="shared" si="63"/>
        <v/>
      </c>
      <c r="R369" t="str">
        <f t="shared" si="64"/>
        <v/>
      </c>
      <c r="S369" t="str">
        <f t="shared" si="65"/>
        <v/>
      </c>
      <c r="T369" t="str">
        <f t="shared" si="66"/>
        <v/>
      </c>
      <c r="U369" t="str">
        <f t="shared" si="67"/>
        <v/>
      </c>
    </row>
    <row r="370" spans="1:21">
      <c r="A370" s="10" t="str">
        <f>IF(C370="","",VLOOKUP('OPĆI DIO'!$C$1,'OPĆI DIO'!$P$4:$Y$137,10,FALSE))</f>
        <v/>
      </c>
      <c r="B370" s="10" t="str">
        <f>IF(C370="","",VLOOKUP('OPĆI DIO'!$C$1,'OPĆI DIO'!$P$4:$Y$137,9,FALSE))</f>
        <v/>
      </c>
      <c r="C370" s="15"/>
      <c r="D370" s="10" t="str">
        <f t="shared" si="68"/>
        <v/>
      </c>
      <c r="E370" s="15"/>
      <c r="F370" s="10" t="str">
        <f t="shared" si="69"/>
        <v/>
      </c>
      <c r="G370" s="46"/>
      <c r="H370" s="10" t="str">
        <f t="shared" si="62"/>
        <v/>
      </c>
      <c r="I370" s="10" t="str">
        <f t="shared" si="70"/>
        <v/>
      </c>
      <c r="J370" s="45"/>
      <c r="K370" s="45"/>
      <c r="L370" s="45"/>
      <c r="M370" s="45"/>
      <c r="N370" s="45"/>
      <c r="O370" s="134"/>
      <c r="P370" t="str">
        <f>IF(C370="","",'OPĆI DIO'!$C$1)</f>
        <v/>
      </c>
      <c r="Q370" t="str">
        <f t="shared" si="63"/>
        <v/>
      </c>
      <c r="R370" t="str">
        <f t="shared" si="64"/>
        <v/>
      </c>
      <c r="S370" t="str">
        <f t="shared" si="65"/>
        <v/>
      </c>
      <c r="T370" t="str">
        <f t="shared" si="66"/>
        <v/>
      </c>
      <c r="U370" t="str">
        <f t="shared" si="67"/>
        <v/>
      </c>
    </row>
    <row r="371" spans="1:21">
      <c r="A371" s="10" t="str">
        <f>IF(C371="","",VLOOKUP('OPĆI DIO'!$C$1,'OPĆI DIO'!$P$4:$Y$137,10,FALSE))</f>
        <v/>
      </c>
      <c r="B371" s="10" t="str">
        <f>IF(C371="","",VLOOKUP('OPĆI DIO'!$C$1,'OPĆI DIO'!$P$4:$Y$137,9,FALSE))</f>
        <v/>
      </c>
      <c r="C371" s="15"/>
      <c r="D371" s="10" t="str">
        <f t="shared" si="68"/>
        <v/>
      </c>
      <c r="E371" s="15"/>
      <c r="F371" s="10" t="str">
        <f t="shared" si="69"/>
        <v/>
      </c>
      <c r="G371" s="46"/>
      <c r="H371" s="10" t="str">
        <f t="shared" si="62"/>
        <v/>
      </c>
      <c r="I371" s="10" t="str">
        <f t="shared" si="70"/>
        <v/>
      </c>
      <c r="J371" s="45"/>
      <c r="K371" s="45"/>
      <c r="L371" s="45"/>
      <c r="M371" s="45"/>
      <c r="N371" s="45"/>
      <c r="O371" s="134"/>
      <c r="P371" t="str">
        <f>IF(C371="","",'OPĆI DIO'!$C$1)</f>
        <v/>
      </c>
      <c r="Q371" t="str">
        <f t="shared" si="63"/>
        <v/>
      </c>
      <c r="R371" t="str">
        <f t="shared" si="64"/>
        <v/>
      </c>
      <c r="S371" t="str">
        <f t="shared" si="65"/>
        <v/>
      </c>
      <c r="T371" t="str">
        <f t="shared" si="66"/>
        <v/>
      </c>
      <c r="U371" t="str">
        <f t="shared" si="67"/>
        <v/>
      </c>
    </row>
    <row r="372" spans="1:21">
      <c r="A372" s="10" t="str">
        <f>IF(C372="","",VLOOKUP('OPĆI DIO'!$C$1,'OPĆI DIO'!$P$4:$Y$137,10,FALSE))</f>
        <v/>
      </c>
      <c r="B372" s="10" t="str">
        <f>IF(C372="","",VLOOKUP('OPĆI DIO'!$C$1,'OPĆI DIO'!$P$4:$Y$137,9,FALSE))</f>
        <v/>
      </c>
      <c r="C372" s="15"/>
      <c r="D372" s="10" t="str">
        <f t="shared" si="68"/>
        <v/>
      </c>
      <c r="E372" s="15"/>
      <c r="F372" s="10" t="str">
        <f t="shared" si="69"/>
        <v/>
      </c>
      <c r="G372" s="46"/>
      <c r="H372" s="10" t="str">
        <f t="shared" si="62"/>
        <v/>
      </c>
      <c r="I372" s="10" t="str">
        <f t="shared" si="70"/>
        <v/>
      </c>
      <c r="J372" s="45"/>
      <c r="K372" s="45"/>
      <c r="L372" s="45"/>
      <c r="M372" s="45"/>
      <c r="N372" s="45"/>
      <c r="O372" s="134"/>
      <c r="P372" t="str">
        <f>IF(C372="","",'OPĆI DIO'!$C$1)</f>
        <v/>
      </c>
      <c r="Q372" t="str">
        <f t="shared" si="63"/>
        <v/>
      </c>
      <c r="R372" t="str">
        <f t="shared" si="64"/>
        <v/>
      </c>
      <c r="S372" t="str">
        <f t="shared" si="65"/>
        <v/>
      </c>
      <c r="T372" t="str">
        <f t="shared" si="66"/>
        <v/>
      </c>
      <c r="U372" t="str">
        <f t="shared" si="67"/>
        <v/>
      </c>
    </row>
    <row r="373" spans="1:21">
      <c r="A373" s="10" t="str">
        <f>IF(C373="","",VLOOKUP('OPĆI DIO'!$C$1,'OPĆI DIO'!$P$4:$Y$137,10,FALSE))</f>
        <v/>
      </c>
      <c r="B373" s="10" t="str">
        <f>IF(C373="","",VLOOKUP('OPĆI DIO'!$C$1,'OPĆI DIO'!$P$4:$Y$137,9,FALSE))</f>
        <v/>
      </c>
      <c r="C373" s="15"/>
      <c r="D373" s="10" t="str">
        <f t="shared" si="68"/>
        <v/>
      </c>
      <c r="E373" s="15"/>
      <c r="F373" s="10" t="str">
        <f t="shared" si="69"/>
        <v/>
      </c>
      <c r="G373" s="46"/>
      <c r="H373" s="10" t="str">
        <f t="shared" si="62"/>
        <v/>
      </c>
      <c r="I373" s="10" t="str">
        <f t="shared" si="70"/>
        <v/>
      </c>
      <c r="J373" s="45"/>
      <c r="K373" s="45"/>
      <c r="L373" s="45"/>
      <c r="M373" s="45"/>
      <c r="N373" s="45"/>
      <c r="O373" s="134"/>
      <c r="P373" t="str">
        <f>IF(C373="","",'OPĆI DIO'!$C$1)</f>
        <v/>
      </c>
      <c r="Q373" t="str">
        <f t="shared" si="63"/>
        <v/>
      </c>
      <c r="R373" t="str">
        <f t="shared" si="64"/>
        <v/>
      </c>
      <c r="S373" t="str">
        <f t="shared" si="65"/>
        <v/>
      </c>
      <c r="T373" t="str">
        <f t="shared" si="66"/>
        <v/>
      </c>
      <c r="U373" t="str">
        <f t="shared" si="67"/>
        <v/>
      </c>
    </row>
    <row r="374" spans="1:21">
      <c r="A374" s="10" t="str">
        <f>IF(C374="","",VLOOKUP('OPĆI DIO'!$C$1,'OPĆI DIO'!$P$4:$Y$137,10,FALSE))</f>
        <v/>
      </c>
      <c r="B374" s="10" t="str">
        <f>IF(C374="","",VLOOKUP('OPĆI DIO'!$C$1,'OPĆI DIO'!$P$4:$Y$137,9,FALSE))</f>
        <v/>
      </c>
      <c r="C374" s="15"/>
      <c r="D374" s="10" t="str">
        <f t="shared" si="68"/>
        <v/>
      </c>
      <c r="E374" s="15"/>
      <c r="F374" s="10" t="str">
        <f t="shared" si="69"/>
        <v/>
      </c>
      <c r="G374" s="46"/>
      <c r="H374" s="10" t="str">
        <f t="shared" si="62"/>
        <v/>
      </c>
      <c r="I374" s="10" t="str">
        <f t="shared" si="70"/>
        <v/>
      </c>
      <c r="J374" s="45"/>
      <c r="K374" s="45"/>
      <c r="L374" s="45"/>
      <c r="M374" s="45"/>
      <c r="N374" s="45"/>
      <c r="O374" s="134"/>
      <c r="P374" t="str">
        <f>IF(C374="","",'OPĆI DIO'!$C$1)</f>
        <v/>
      </c>
      <c r="Q374" t="str">
        <f t="shared" si="63"/>
        <v/>
      </c>
      <c r="R374" t="str">
        <f t="shared" si="64"/>
        <v/>
      </c>
      <c r="S374" t="str">
        <f t="shared" si="65"/>
        <v/>
      </c>
      <c r="T374" t="str">
        <f t="shared" si="66"/>
        <v/>
      </c>
      <c r="U374" t="str">
        <f t="shared" si="67"/>
        <v/>
      </c>
    </row>
    <row r="375" spans="1:21">
      <c r="A375" s="10" t="str">
        <f>IF(C375="","",VLOOKUP('OPĆI DIO'!$C$1,'OPĆI DIO'!$P$4:$Y$137,10,FALSE))</f>
        <v/>
      </c>
      <c r="B375" s="10" t="str">
        <f>IF(C375="","",VLOOKUP('OPĆI DIO'!$C$1,'OPĆI DIO'!$P$4:$Y$137,9,FALSE))</f>
        <v/>
      </c>
      <c r="C375" s="15"/>
      <c r="D375" s="10" t="str">
        <f t="shared" si="68"/>
        <v/>
      </c>
      <c r="E375" s="15"/>
      <c r="F375" s="10" t="str">
        <f t="shared" si="69"/>
        <v/>
      </c>
      <c r="G375" s="46"/>
      <c r="H375" s="10" t="str">
        <f t="shared" si="62"/>
        <v/>
      </c>
      <c r="I375" s="10" t="str">
        <f t="shared" si="70"/>
        <v/>
      </c>
      <c r="J375" s="45"/>
      <c r="K375" s="45"/>
      <c r="L375" s="45"/>
      <c r="M375" s="45"/>
      <c r="N375" s="45"/>
      <c r="O375" s="134"/>
      <c r="P375" t="str">
        <f>IF(C375="","",'OPĆI DIO'!$C$1)</f>
        <v/>
      </c>
      <c r="Q375" t="str">
        <f t="shared" si="63"/>
        <v/>
      </c>
      <c r="R375" t="str">
        <f t="shared" si="64"/>
        <v/>
      </c>
      <c r="S375" t="str">
        <f t="shared" si="65"/>
        <v/>
      </c>
      <c r="T375" t="str">
        <f t="shared" si="66"/>
        <v/>
      </c>
      <c r="U375" t="str">
        <f t="shared" si="67"/>
        <v/>
      </c>
    </row>
    <row r="376" spans="1:21">
      <c r="A376" s="10" t="str">
        <f>IF(C376="","",VLOOKUP('OPĆI DIO'!$C$1,'OPĆI DIO'!$P$4:$Y$137,10,FALSE))</f>
        <v/>
      </c>
      <c r="B376" s="10" t="str">
        <f>IF(C376="","",VLOOKUP('OPĆI DIO'!$C$1,'OPĆI DIO'!$P$4:$Y$137,9,FALSE))</f>
        <v/>
      </c>
      <c r="C376" s="15"/>
      <c r="D376" s="10" t="str">
        <f t="shared" si="68"/>
        <v/>
      </c>
      <c r="E376" s="15"/>
      <c r="F376" s="10" t="str">
        <f t="shared" si="69"/>
        <v/>
      </c>
      <c r="G376" s="46"/>
      <c r="H376" s="10" t="str">
        <f t="shared" si="62"/>
        <v/>
      </c>
      <c r="I376" s="10" t="str">
        <f t="shared" si="70"/>
        <v/>
      </c>
      <c r="J376" s="45"/>
      <c r="K376" s="45"/>
      <c r="L376" s="45"/>
      <c r="M376" s="45"/>
      <c r="N376" s="45"/>
      <c r="O376" s="134"/>
      <c r="P376" t="str">
        <f>IF(C376="","",'OPĆI DIO'!$C$1)</f>
        <v/>
      </c>
      <c r="Q376" t="str">
        <f t="shared" si="63"/>
        <v/>
      </c>
      <c r="R376" t="str">
        <f t="shared" si="64"/>
        <v/>
      </c>
      <c r="S376" t="str">
        <f t="shared" si="65"/>
        <v/>
      </c>
      <c r="T376" t="str">
        <f t="shared" si="66"/>
        <v/>
      </c>
      <c r="U376" t="str">
        <f t="shared" si="67"/>
        <v/>
      </c>
    </row>
    <row r="377" spans="1:21">
      <c r="A377" s="10" t="str">
        <f>IF(C377="","",VLOOKUP('OPĆI DIO'!$C$1,'OPĆI DIO'!$P$4:$Y$137,10,FALSE))</f>
        <v/>
      </c>
      <c r="B377" s="10" t="str">
        <f>IF(C377="","",VLOOKUP('OPĆI DIO'!$C$1,'OPĆI DIO'!$P$4:$Y$137,9,FALSE))</f>
        <v/>
      </c>
      <c r="C377" s="15"/>
      <c r="D377" s="10" t="str">
        <f t="shared" si="68"/>
        <v/>
      </c>
      <c r="E377" s="15"/>
      <c r="F377" s="10" t="str">
        <f t="shared" si="69"/>
        <v/>
      </c>
      <c r="G377" s="46"/>
      <c r="H377" s="10" t="str">
        <f t="shared" si="62"/>
        <v/>
      </c>
      <c r="I377" s="10" t="str">
        <f t="shared" si="70"/>
        <v/>
      </c>
      <c r="J377" s="45"/>
      <c r="K377" s="45"/>
      <c r="L377" s="45"/>
      <c r="M377" s="45"/>
      <c r="N377" s="45"/>
      <c r="O377" s="134"/>
      <c r="P377" t="str">
        <f>IF(C377="","",'OPĆI DIO'!$C$1)</f>
        <v/>
      </c>
      <c r="Q377" t="str">
        <f t="shared" si="63"/>
        <v/>
      </c>
      <c r="R377" t="str">
        <f t="shared" si="64"/>
        <v/>
      </c>
      <c r="S377" t="str">
        <f t="shared" si="65"/>
        <v/>
      </c>
      <c r="T377" t="str">
        <f t="shared" si="66"/>
        <v/>
      </c>
      <c r="U377" t="str">
        <f t="shared" si="67"/>
        <v/>
      </c>
    </row>
    <row r="378" spans="1:21">
      <c r="A378" s="10" t="str">
        <f>IF(C378="","",VLOOKUP('OPĆI DIO'!$C$1,'OPĆI DIO'!$P$4:$Y$137,10,FALSE))</f>
        <v/>
      </c>
      <c r="B378" s="10" t="str">
        <f>IF(C378="","",VLOOKUP('OPĆI DIO'!$C$1,'OPĆI DIO'!$P$4:$Y$137,9,FALSE))</f>
        <v/>
      </c>
      <c r="C378" s="15"/>
      <c r="D378" s="10" t="str">
        <f t="shared" si="68"/>
        <v/>
      </c>
      <c r="E378" s="15"/>
      <c r="F378" s="10" t="str">
        <f t="shared" si="69"/>
        <v/>
      </c>
      <c r="G378" s="46"/>
      <c r="H378" s="10" t="str">
        <f t="shared" si="62"/>
        <v/>
      </c>
      <c r="I378" s="10" t="str">
        <f t="shared" si="70"/>
        <v/>
      </c>
      <c r="J378" s="45"/>
      <c r="K378" s="45"/>
      <c r="L378" s="45"/>
      <c r="M378" s="45"/>
      <c r="N378" s="45"/>
      <c r="O378" s="134"/>
      <c r="P378" t="str">
        <f>IF(C378="","",'OPĆI DIO'!$C$1)</f>
        <v/>
      </c>
      <c r="Q378" t="str">
        <f t="shared" si="63"/>
        <v/>
      </c>
      <c r="R378" t="str">
        <f t="shared" si="64"/>
        <v/>
      </c>
      <c r="S378" t="str">
        <f t="shared" si="65"/>
        <v/>
      </c>
      <c r="T378" t="str">
        <f t="shared" si="66"/>
        <v/>
      </c>
      <c r="U378" t="str">
        <f t="shared" si="67"/>
        <v/>
      </c>
    </row>
    <row r="379" spans="1:21">
      <c r="A379" s="10" t="str">
        <f>IF(C379="","",VLOOKUP('OPĆI DIO'!$C$1,'OPĆI DIO'!$P$4:$Y$137,10,FALSE))</f>
        <v/>
      </c>
      <c r="B379" s="10" t="str">
        <f>IF(C379="","",VLOOKUP('OPĆI DIO'!$C$1,'OPĆI DIO'!$P$4:$Y$137,9,FALSE))</f>
        <v/>
      </c>
      <c r="C379" s="15"/>
      <c r="D379" s="10" t="str">
        <f t="shared" si="68"/>
        <v/>
      </c>
      <c r="E379" s="15"/>
      <c r="F379" s="10" t="str">
        <f t="shared" si="69"/>
        <v/>
      </c>
      <c r="G379" s="46"/>
      <c r="H379" s="10" t="str">
        <f t="shared" si="62"/>
        <v/>
      </c>
      <c r="I379" s="10" t="str">
        <f t="shared" si="70"/>
        <v/>
      </c>
      <c r="J379" s="45"/>
      <c r="K379" s="45"/>
      <c r="L379" s="45"/>
      <c r="M379" s="45"/>
      <c r="N379" s="45"/>
      <c r="O379" s="134"/>
      <c r="P379" t="str">
        <f>IF(C379="","",'OPĆI DIO'!$C$1)</f>
        <v/>
      </c>
      <c r="Q379" t="str">
        <f t="shared" si="63"/>
        <v/>
      </c>
      <c r="R379" t="str">
        <f t="shared" si="64"/>
        <v/>
      </c>
      <c r="S379" t="str">
        <f t="shared" si="65"/>
        <v/>
      </c>
      <c r="T379" t="str">
        <f t="shared" si="66"/>
        <v/>
      </c>
      <c r="U379" t="str">
        <f t="shared" si="67"/>
        <v/>
      </c>
    </row>
    <row r="380" spans="1:21">
      <c r="A380" s="10" t="str">
        <f>IF(C380="","",VLOOKUP('OPĆI DIO'!$C$1,'OPĆI DIO'!$P$4:$Y$137,10,FALSE))</f>
        <v/>
      </c>
      <c r="B380" s="10" t="str">
        <f>IF(C380="","",VLOOKUP('OPĆI DIO'!$C$1,'OPĆI DIO'!$P$4:$Y$137,9,FALSE))</f>
        <v/>
      </c>
      <c r="C380" s="15"/>
      <c r="D380" s="10" t="str">
        <f t="shared" si="68"/>
        <v/>
      </c>
      <c r="E380" s="15"/>
      <c r="F380" s="10" t="str">
        <f t="shared" si="69"/>
        <v/>
      </c>
      <c r="G380" s="46"/>
      <c r="H380" s="10" t="str">
        <f t="shared" si="62"/>
        <v/>
      </c>
      <c r="I380" s="10" t="str">
        <f t="shared" si="70"/>
        <v/>
      </c>
      <c r="J380" s="45"/>
      <c r="K380" s="45"/>
      <c r="L380" s="45"/>
      <c r="M380" s="45"/>
      <c r="N380" s="45"/>
      <c r="O380" s="134"/>
      <c r="P380" t="str">
        <f>IF(C380="","",'OPĆI DIO'!$C$1)</f>
        <v/>
      </c>
      <c r="Q380" t="str">
        <f t="shared" si="63"/>
        <v/>
      </c>
      <c r="R380" t="str">
        <f t="shared" si="64"/>
        <v/>
      </c>
      <c r="S380" t="str">
        <f t="shared" si="65"/>
        <v/>
      </c>
      <c r="T380" t="str">
        <f t="shared" si="66"/>
        <v/>
      </c>
      <c r="U380" t="str">
        <f t="shared" si="67"/>
        <v/>
      </c>
    </row>
    <row r="381" spans="1:21">
      <c r="A381" s="10" t="str">
        <f>IF(C381="","",VLOOKUP('OPĆI DIO'!$C$1,'OPĆI DIO'!$P$4:$Y$137,10,FALSE))</f>
        <v/>
      </c>
      <c r="B381" s="10" t="str">
        <f>IF(C381="","",VLOOKUP('OPĆI DIO'!$C$1,'OPĆI DIO'!$P$4:$Y$137,9,FALSE))</f>
        <v/>
      </c>
      <c r="C381" s="15"/>
      <c r="D381" s="10" t="str">
        <f t="shared" si="68"/>
        <v/>
      </c>
      <c r="E381" s="15"/>
      <c r="F381" s="10" t="str">
        <f t="shared" si="69"/>
        <v/>
      </c>
      <c r="G381" s="46"/>
      <c r="H381" s="10" t="str">
        <f t="shared" si="62"/>
        <v/>
      </c>
      <c r="I381" s="10" t="str">
        <f t="shared" si="70"/>
        <v/>
      </c>
      <c r="J381" s="45"/>
      <c r="K381" s="45"/>
      <c r="L381" s="45"/>
      <c r="M381" s="45"/>
      <c r="N381" s="45"/>
      <c r="O381" s="134"/>
      <c r="P381" t="str">
        <f>IF(C381="","",'OPĆI DIO'!$C$1)</f>
        <v/>
      </c>
      <c r="Q381" t="str">
        <f t="shared" si="63"/>
        <v/>
      </c>
      <c r="R381" t="str">
        <f t="shared" si="64"/>
        <v/>
      </c>
      <c r="S381" t="str">
        <f t="shared" si="65"/>
        <v/>
      </c>
      <c r="T381" t="str">
        <f t="shared" si="66"/>
        <v/>
      </c>
      <c r="U381" t="str">
        <f t="shared" si="67"/>
        <v/>
      </c>
    </row>
    <row r="382" spans="1:21">
      <c r="A382" s="10" t="str">
        <f>IF(C382="","",VLOOKUP('OPĆI DIO'!$C$1,'OPĆI DIO'!$P$4:$Y$137,10,FALSE))</f>
        <v/>
      </c>
      <c r="B382" s="10" t="str">
        <f>IF(C382="","",VLOOKUP('OPĆI DIO'!$C$1,'OPĆI DIO'!$P$4:$Y$137,9,FALSE))</f>
        <v/>
      </c>
      <c r="C382" s="15"/>
      <c r="D382" s="10" t="str">
        <f t="shared" si="68"/>
        <v/>
      </c>
      <c r="E382" s="15"/>
      <c r="F382" s="10" t="str">
        <f t="shared" si="69"/>
        <v/>
      </c>
      <c r="G382" s="46"/>
      <c r="H382" s="10" t="str">
        <f t="shared" si="62"/>
        <v/>
      </c>
      <c r="I382" s="10" t="str">
        <f t="shared" si="70"/>
        <v/>
      </c>
      <c r="J382" s="45"/>
      <c r="K382" s="45"/>
      <c r="L382" s="45"/>
      <c r="M382" s="45"/>
      <c r="N382" s="45"/>
      <c r="O382" s="134"/>
      <c r="P382" t="str">
        <f>IF(C382="","",'OPĆI DIO'!$C$1)</f>
        <v/>
      </c>
      <c r="Q382" t="str">
        <f t="shared" si="63"/>
        <v/>
      </c>
      <c r="R382" t="str">
        <f t="shared" si="64"/>
        <v/>
      </c>
      <c r="S382" t="str">
        <f t="shared" si="65"/>
        <v/>
      </c>
      <c r="T382" t="str">
        <f t="shared" si="66"/>
        <v/>
      </c>
      <c r="U382" t="str">
        <f t="shared" si="67"/>
        <v/>
      </c>
    </row>
    <row r="383" spans="1:21">
      <c r="A383" s="10" t="str">
        <f>IF(C383="","",VLOOKUP('OPĆI DIO'!$C$1,'OPĆI DIO'!$P$4:$Y$137,10,FALSE))</f>
        <v/>
      </c>
      <c r="B383" s="10" t="str">
        <f>IF(C383="","",VLOOKUP('OPĆI DIO'!$C$1,'OPĆI DIO'!$P$4:$Y$137,9,FALSE))</f>
        <v/>
      </c>
      <c r="C383" s="15"/>
      <c r="D383" s="10" t="str">
        <f t="shared" si="68"/>
        <v/>
      </c>
      <c r="E383" s="15"/>
      <c r="F383" s="10" t="str">
        <f t="shared" si="69"/>
        <v/>
      </c>
      <c r="G383" s="46"/>
      <c r="H383" s="10" t="str">
        <f t="shared" si="62"/>
        <v/>
      </c>
      <c r="I383" s="10" t="str">
        <f t="shared" si="70"/>
        <v/>
      </c>
      <c r="J383" s="45"/>
      <c r="K383" s="45"/>
      <c r="L383" s="45"/>
      <c r="M383" s="45"/>
      <c r="N383" s="45"/>
      <c r="O383" s="134"/>
      <c r="P383" t="str">
        <f>IF(C383="","",'OPĆI DIO'!$C$1)</f>
        <v/>
      </c>
      <c r="Q383" t="str">
        <f t="shared" si="63"/>
        <v/>
      </c>
      <c r="R383" t="str">
        <f t="shared" si="64"/>
        <v/>
      </c>
      <c r="S383" t="str">
        <f t="shared" si="65"/>
        <v/>
      </c>
      <c r="T383" t="str">
        <f t="shared" si="66"/>
        <v/>
      </c>
      <c r="U383" t="str">
        <f t="shared" si="67"/>
        <v/>
      </c>
    </row>
    <row r="384" spans="1:21">
      <c r="A384" s="10" t="str">
        <f>IF(C384="","",VLOOKUP('OPĆI DIO'!$C$1,'OPĆI DIO'!$P$4:$Y$137,10,FALSE))</f>
        <v/>
      </c>
      <c r="B384" s="10" t="str">
        <f>IF(C384="","",VLOOKUP('OPĆI DIO'!$C$1,'OPĆI DIO'!$P$4:$Y$137,9,FALSE))</f>
        <v/>
      </c>
      <c r="C384" s="15"/>
      <c r="D384" s="10" t="str">
        <f t="shared" si="68"/>
        <v/>
      </c>
      <c r="E384" s="15"/>
      <c r="F384" s="10" t="str">
        <f t="shared" si="69"/>
        <v/>
      </c>
      <c r="G384" s="46"/>
      <c r="H384" s="10" t="str">
        <f t="shared" si="62"/>
        <v/>
      </c>
      <c r="I384" s="10" t="str">
        <f t="shared" si="70"/>
        <v/>
      </c>
      <c r="J384" s="45"/>
      <c r="K384" s="45"/>
      <c r="L384" s="45"/>
      <c r="M384" s="45"/>
      <c r="N384" s="45"/>
      <c r="O384" s="134"/>
      <c r="P384" t="str">
        <f>IF(C384="","",'OPĆI DIO'!$C$1)</f>
        <v/>
      </c>
      <c r="Q384" t="str">
        <f t="shared" si="63"/>
        <v/>
      </c>
      <c r="R384" t="str">
        <f t="shared" si="64"/>
        <v/>
      </c>
      <c r="S384" t="str">
        <f t="shared" si="65"/>
        <v/>
      </c>
      <c r="T384" t="str">
        <f t="shared" si="66"/>
        <v/>
      </c>
      <c r="U384" t="str">
        <f t="shared" si="67"/>
        <v/>
      </c>
    </row>
    <row r="385" spans="1:21">
      <c r="A385" s="10" t="str">
        <f>IF(C385="","",VLOOKUP('OPĆI DIO'!$C$1,'OPĆI DIO'!$P$4:$Y$137,10,FALSE))</f>
        <v/>
      </c>
      <c r="B385" s="10" t="str">
        <f>IF(C385="","",VLOOKUP('OPĆI DIO'!$C$1,'OPĆI DIO'!$P$4:$Y$137,9,FALSE))</f>
        <v/>
      </c>
      <c r="C385" s="15"/>
      <c r="D385" s="10" t="str">
        <f t="shared" si="68"/>
        <v/>
      </c>
      <c r="E385" s="15"/>
      <c r="F385" s="10" t="str">
        <f t="shared" si="69"/>
        <v/>
      </c>
      <c r="G385" s="46"/>
      <c r="H385" s="10" t="str">
        <f t="shared" si="62"/>
        <v/>
      </c>
      <c r="I385" s="10" t="str">
        <f t="shared" si="70"/>
        <v/>
      </c>
      <c r="J385" s="45"/>
      <c r="K385" s="45"/>
      <c r="L385" s="45"/>
      <c r="M385" s="45"/>
      <c r="N385" s="45"/>
      <c r="O385" s="134"/>
      <c r="P385" t="str">
        <f>IF(C385="","",'OPĆI DIO'!$C$1)</f>
        <v/>
      </c>
      <c r="Q385" t="str">
        <f t="shared" si="63"/>
        <v/>
      </c>
      <c r="R385" t="str">
        <f t="shared" si="64"/>
        <v/>
      </c>
      <c r="S385" t="str">
        <f t="shared" si="65"/>
        <v/>
      </c>
      <c r="T385" t="str">
        <f t="shared" si="66"/>
        <v/>
      </c>
      <c r="U385" t="str">
        <f t="shared" si="67"/>
        <v/>
      </c>
    </row>
    <row r="386" spans="1:21">
      <c r="A386" s="10" t="str">
        <f>IF(C386="","",VLOOKUP('OPĆI DIO'!$C$1,'OPĆI DIO'!$P$4:$Y$137,10,FALSE))</f>
        <v/>
      </c>
      <c r="B386" s="10" t="str">
        <f>IF(C386="","",VLOOKUP('OPĆI DIO'!$C$1,'OPĆI DIO'!$P$4:$Y$137,9,FALSE))</f>
        <v/>
      </c>
      <c r="C386" s="15"/>
      <c r="D386" s="10" t="str">
        <f t="shared" si="68"/>
        <v/>
      </c>
      <c r="E386" s="15"/>
      <c r="F386" s="10" t="str">
        <f t="shared" si="69"/>
        <v/>
      </c>
      <c r="G386" s="46"/>
      <c r="H386" s="10" t="str">
        <f t="shared" si="62"/>
        <v/>
      </c>
      <c r="I386" s="10" t="str">
        <f t="shared" si="70"/>
        <v/>
      </c>
      <c r="J386" s="45"/>
      <c r="K386" s="45"/>
      <c r="L386" s="45"/>
      <c r="M386" s="45"/>
      <c r="N386" s="45"/>
      <c r="O386" s="134"/>
      <c r="P386" t="str">
        <f>IF(C386="","",'OPĆI DIO'!$C$1)</f>
        <v/>
      </c>
      <c r="Q386" t="str">
        <f t="shared" si="63"/>
        <v/>
      </c>
      <c r="R386" t="str">
        <f t="shared" si="64"/>
        <v/>
      </c>
      <c r="S386" t="str">
        <f t="shared" si="65"/>
        <v/>
      </c>
      <c r="T386" t="str">
        <f t="shared" si="66"/>
        <v/>
      </c>
      <c r="U386" t="str">
        <f t="shared" si="67"/>
        <v/>
      </c>
    </row>
    <row r="387" spans="1:21">
      <c r="A387" s="10" t="str">
        <f>IF(C387="","",VLOOKUP('OPĆI DIO'!$C$1,'OPĆI DIO'!$P$4:$Y$137,10,FALSE))</f>
        <v/>
      </c>
      <c r="B387" s="10" t="str">
        <f>IF(C387="","",VLOOKUP('OPĆI DIO'!$C$1,'OPĆI DIO'!$P$4:$Y$137,9,FALSE))</f>
        <v/>
      </c>
      <c r="C387" s="15"/>
      <c r="D387" s="10" t="str">
        <f t="shared" si="68"/>
        <v/>
      </c>
      <c r="E387" s="15"/>
      <c r="F387" s="10" t="str">
        <f t="shared" si="69"/>
        <v/>
      </c>
      <c r="G387" s="46"/>
      <c r="H387" s="10" t="str">
        <f t="shared" ref="H387:H450" si="71">IFERROR(VLOOKUP(G387,$AE$6:$AF$352,2,FALSE),"")</f>
        <v/>
      </c>
      <c r="I387" s="10" t="str">
        <f t="shared" si="70"/>
        <v/>
      </c>
      <c r="J387" s="45"/>
      <c r="K387" s="45"/>
      <c r="L387" s="45"/>
      <c r="M387" s="45"/>
      <c r="N387" s="45"/>
      <c r="O387" s="134"/>
      <c r="P387" t="str">
        <f>IF(C387="","",'OPĆI DIO'!$C$1)</f>
        <v/>
      </c>
      <c r="Q387" t="str">
        <f t="shared" ref="Q387:Q450" si="72">LEFT(E387,3)</f>
        <v/>
      </c>
      <c r="R387" t="str">
        <f t="shared" ref="R387:R450" si="73">LEFT(E387,2)</f>
        <v/>
      </c>
      <c r="S387" t="str">
        <f t="shared" ref="S387:S450" si="74">LEFT(C387,3)</f>
        <v/>
      </c>
      <c r="T387" t="str">
        <f t="shared" ref="T387:T450" si="75">IF(U387="5",0,MID(I387,2,2))</f>
        <v/>
      </c>
      <c r="U387" t="str">
        <f t="shared" ref="U387:U450" si="76">LEFT(E387,1)</f>
        <v/>
      </c>
    </row>
    <row r="388" spans="1:21">
      <c r="A388" s="10" t="str">
        <f>IF(C388="","",VLOOKUP('OPĆI DIO'!$C$1,'OPĆI DIO'!$P$4:$Y$137,10,FALSE))</f>
        <v/>
      </c>
      <c r="B388" s="10" t="str">
        <f>IF(C388="","",VLOOKUP('OPĆI DIO'!$C$1,'OPĆI DIO'!$P$4:$Y$137,9,FALSE))</f>
        <v/>
      </c>
      <c r="C388" s="15"/>
      <c r="D388" s="10" t="str">
        <f t="shared" ref="D388:D451" si="77">IFERROR(VLOOKUP(C388,$V$6:$W$22,2,FALSE),"")</f>
        <v/>
      </c>
      <c r="E388" s="15"/>
      <c r="F388" s="10" t="str">
        <f t="shared" si="69"/>
        <v/>
      </c>
      <c r="G388" s="46"/>
      <c r="H388" s="10" t="str">
        <f t="shared" si="71"/>
        <v/>
      </c>
      <c r="I388" s="10" t="str">
        <f t="shared" si="70"/>
        <v/>
      </c>
      <c r="J388" s="45"/>
      <c r="K388" s="45"/>
      <c r="L388" s="45"/>
      <c r="M388" s="45"/>
      <c r="N388" s="45"/>
      <c r="O388" s="134"/>
      <c r="P388" t="str">
        <f>IF(C388="","",'OPĆI DIO'!$C$1)</f>
        <v/>
      </c>
      <c r="Q388" t="str">
        <f t="shared" si="72"/>
        <v/>
      </c>
      <c r="R388" t="str">
        <f t="shared" si="73"/>
        <v/>
      </c>
      <c r="S388" t="str">
        <f t="shared" si="74"/>
        <v/>
      </c>
      <c r="T388" t="str">
        <f t="shared" si="75"/>
        <v/>
      </c>
      <c r="U388" t="str">
        <f t="shared" si="76"/>
        <v/>
      </c>
    </row>
    <row r="389" spans="1:21">
      <c r="A389" s="10" t="str">
        <f>IF(C389="","",VLOOKUP('OPĆI DIO'!$C$1,'OPĆI DIO'!$P$4:$Y$137,10,FALSE))</f>
        <v/>
      </c>
      <c r="B389" s="10" t="str">
        <f>IF(C389="","",VLOOKUP('OPĆI DIO'!$C$1,'OPĆI DIO'!$P$4:$Y$137,9,FALSE))</f>
        <v/>
      </c>
      <c r="C389" s="15"/>
      <c r="D389" s="10" t="str">
        <f t="shared" si="77"/>
        <v/>
      </c>
      <c r="E389" s="15"/>
      <c r="F389" s="10" t="str">
        <f t="shared" ref="F389:F452" si="78">IFERROR(VLOOKUP(E389,$Y$5:$AA$128,2,FALSE),"")</f>
        <v/>
      </c>
      <c r="G389" s="46"/>
      <c r="H389" s="10" t="str">
        <f t="shared" si="71"/>
        <v/>
      </c>
      <c r="I389" s="10" t="str">
        <f t="shared" si="70"/>
        <v/>
      </c>
      <c r="J389" s="45"/>
      <c r="K389" s="45"/>
      <c r="L389" s="45"/>
      <c r="M389" s="45"/>
      <c r="N389" s="45"/>
      <c r="O389" s="134"/>
      <c r="P389" t="str">
        <f>IF(C389="","",'OPĆI DIO'!$C$1)</f>
        <v/>
      </c>
      <c r="Q389" t="str">
        <f t="shared" si="72"/>
        <v/>
      </c>
      <c r="R389" t="str">
        <f t="shared" si="73"/>
        <v/>
      </c>
      <c r="S389" t="str">
        <f t="shared" si="74"/>
        <v/>
      </c>
      <c r="T389" t="str">
        <f t="shared" si="75"/>
        <v/>
      </c>
      <c r="U389" t="str">
        <f t="shared" si="76"/>
        <v/>
      </c>
    </row>
    <row r="390" spans="1:21">
      <c r="A390" s="10" t="str">
        <f>IF(C390="","",VLOOKUP('OPĆI DIO'!$C$1,'OPĆI DIO'!$P$4:$Y$137,10,FALSE))</f>
        <v/>
      </c>
      <c r="B390" s="10" t="str">
        <f>IF(C390="","",VLOOKUP('OPĆI DIO'!$C$1,'OPĆI DIO'!$P$4:$Y$137,9,FALSE))</f>
        <v/>
      </c>
      <c r="C390" s="15"/>
      <c r="D390" s="10" t="str">
        <f t="shared" si="77"/>
        <v/>
      </c>
      <c r="E390" s="15"/>
      <c r="F390" s="10" t="str">
        <f t="shared" si="78"/>
        <v/>
      </c>
      <c r="G390" s="46"/>
      <c r="H390" s="10" t="str">
        <f t="shared" si="71"/>
        <v/>
      </c>
      <c r="I390" s="10" t="str">
        <f t="shared" si="70"/>
        <v/>
      </c>
      <c r="J390" s="45"/>
      <c r="K390" s="45"/>
      <c r="L390" s="45"/>
      <c r="M390" s="45"/>
      <c r="N390" s="45"/>
      <c r="O390" s="134"/>
      <c r="P390" t="str">
        <f>IF(C390="","",'OPĆI DIO'!$C$1)</f>
        <v/>
      </c>
      <c r="Q390" t="str">
        <f t="shared" si="72"/>
        <v/>
      </c>
      <c r="R390" t="str">
        <f t="shared" si="73"/>
        <v/>
      </c>
      <c r="S390" t="str">
        <f t="shared" si="74"/>
        <v/>
      </c>
      <c r="T390" t="str">
        <f t="shared" si="75"/>
        <v/>
      </c>
      <c r="U390" t="str">
        <f t="shared" si="76"/>
        <v/>
      </c>
    </row>
    <row r="391" spans="1:21">
      <c r="A391" s="10" t="str">
        <f>IF(C391="","",VLOOKUP('OPĆI DIO'!$C$1,'OPĆI DIO'!$P$4:$Y$137,10,FALSE))</f>
        <v/>
      </c>
      <c r="B391" s="10" t="str">
        <f>IF(C391="","",VLOOKUP('OPĆI DIO'!$C$1,'OPĆI DIO'!$P$4:$Y$137,9,FALSE))</f>
        <v/>
      </c>
      <c r="C391" s="15"/>
      <c r="D391" s="10" t="str">
        <f t="shared" si="77"/>
        <v/>
      </c>
      <c r="E391" s="15"/>
      <c r="F391" s="10" t="str">
        <f t="shared" si="78"/>
        <v/>
      </c>
      <c r="G391" s="46"/>
      <c r="H391" s="10" t="str">
        <f t="shared" si="71"/>
        <v/>
      </c>
      <c r="I391" s="10" t="str">
        <f t="shared" si="70"/>
        <v/>
      </c>
      <c r="J391" s="45"/>
      <c r="K391" s="45"/>
      <c r="L391" s="45"/>
      <c r="M391" s="45"/>
      <c r="N391" s="45"/>
      <c r="O391" s="134"/>
      <c r="P391" t="str">
        <f>IF(C391="","",'OPĆI DIO'!$C$1)</f>
        <v/>
      </c>
      <c r="Q391" t="str">
        <f t="shared" si="72"/>
        <v/>
      </c>
      <c r="R391" t="str">
        <f t="shared" si="73"/>
        <v/>
      </c>
      <c r="S391" t="str">
        <f t="shared" si="74"/>
        <v/>
      </c>
      <c r="T391" t="str">
        <f t="shared" si="75"/>
        <v/>
      </c>
      <c r="U391" t="str">
        <f t="shared" si="76"/>
        <v/>
      </c>
    </row>
    <row r="392" spans="1:21">
      <c r="A392" s="10" t="str">
        <f>IF(C392="","",VLOOKUP('OPĆI DIO'!$C$1,'OPĆI DIO'!$P$4:$Y$137,10,FALSE))</f>
        <v/>
      </c>
      <c r="B392" s="10" t="str">
        <f>IF(C392="","",VLOOKUP('OPĆI DIO'!$C$1,'OPĆI DIO'!$P$4:$Y$137,9,FALSE))</f>
        <v/>
      </c>
      <c r="C392" s="15"/>
      <c r="D392" s="10" t="str">
        <f t="shared" si="77"/>
        <v/>
      </c>
      <c r="E392" s="15"/>
      <c r="F392" s="10" t="str">
        <f t="shared" si="78"/>
        <v/>
      </c>
      <c r="G392" s="46"/>
      <c r="H392" s="10" t="str">
        <f t="shared" si="71"/>
        <v/>
      </c>
      <c r="I392" s="10" t="str">
        <f t="shared" si="70"/>
        <v/>
      </c>
      <c r="J392" s="45"/>
      <c r="K392" s="45"/>
      <c r="L392" s="45"/>
      <c r="M392" s="45"/>
      <c r="N392" s="45"/>
      <c r="O392" s="134"/>
      <c r="P392" t="str">
        <f>IF(C392="","",'OPĆI DIO'!$C$1)</f>
        <v/>
      </c>
      <c r="Q392" t="str">
        <f t="shared" si="72"/>
        <v/>
      </c>
      <c r="R392" t="str">
        <f t="shared" si="73"/>
        <v/>
      </c>
      <c r="S392" t="str">
        <f t="shared" si="74"/>
        <v/>
      </c>
      <c r="T392" t="str">
        <f t="shared" si="75"/>
        <v/>
      </c>
      <c r="U392" t="str">
        <f t="shared" si="76"/>
        <v/>
      </c>
    </row>
    <row r="393" spans="1:21">
      <c r="A393" s="10" t="str">
        <f>IF(C393="","",VLOOKUP('OPĆI DIO'!$C$1,'OPĆI DIO'!$P$4:$Y$137,10,FALSE))</f>
        <v/>
      </c>
      <c r="B393" s="10" t="str">
        <f>IF(C393="","",VLOOKUP('OPĆI DIO'!$C$1,'OPĆI DIO'!$P$4:$Y$137,9,FALSE))</f>
        <v/>
      </c>
      <c r="C393" s="15"/>
      <c r="D393" s="10" t="str">
        <f t="shared" si="77"/>
        <v/>
      </c>
      <c r="E393" s="15"/>
      <c r="F393" s="10" t="str">
        <f t="shared" si="78"/>
        <v/>
      </c>
      <c r="G393" s="46"/>
      <c r="H393" s="10" t="str">
        <f t="shared" si="71"/>
        <v/>
      </c>
      <c r="I393" s="10" t="str">
        <f t="shared" si="70"/>
        <v/>
      </c>
      <c r="J393" s="45"/>
      <c r="K393" s="45"/>
      <c r="L393" s="45"/>
      <c r="M393" s="45"/>
      <c r="N393" s="45"/>
      <c r="O393" s="134"/>
      <c r="P393" t="str">
        <f>IF(C393="","",'OPĆI DIO'!$C$1)</f>
        <v/>
      </c>
      <c r="Q393" t="str">
        <f t="shared" si="72"/>
        <v/>
      </c>
      <c r="R393" t="str">
        <f t="shared" si="73"/>
        <v/>
      </c>
      <c r="S393" t="str">
        <f t="shared" si="74"/>
        <v/>
      </c>
      <c r="T393" t="str">
        <f t="shared" si="75"/>
        <v/>
      </c>
      <c r="U393" t="str">
        <f t="shared" si="76"/>
        <v/>
      </c>
    </row>
    <row r="394" spans="1:21">
      <c r="A394" s="10" t="str">
        <f>IF(C394="","",VLOOKUP('OPĆI DIO'!$C$1,'OPĆI DIO'!$P$4:$Y$137,10,FALSE))</f>
        <v/>
      </c>
      <c r="B394" s="10" t="str">
        <f>IF(C394="","",VLOOKUP('OPĆI DIO'!$C$1,'OPĆI DIO'!$P$4:$Y$137,9,FALSE))</f>
        <v/>
      </c>
      <c r="C394" s="15"/>
      <c r="D394" s="10" t="str">
        <f t="shared" si="77"/>
        <v/>
      </c>
      <c r="E394" s="15"/>
      <c r="F394" s="10" t="str">
        <f t="shared" si="78"/>
        <v/>
      </c>
      <c r="G394" s="46"/>
      <c r="H394" s="10" t="str">
        <f t="shared" si="71"/>
        <v/>
      </c>
      <c r="I394" s="10" t="str">
        <f t="shared" si="70"/>
        <v/>
      </c>
      <c r="J394" s="45"/>
      <c r="K394" s="45"/>
      <c r="L394" s="45"/>
      <c r="M394" s="45"/>
      <c r="N394" s="45"/>
      <c r="O394" s="134"/>
      <c r="P394" t="str">
        <f>IF(C394="","",'OPĆI DIO'!$C$1)</f>
        <v/>
      </c>
      <c r="Q394" t="str">
        <f t="shared" si="72"/>
        <v/>
      </c>
      <c r="R394" t="str">
        <f t="shared" si="73"/>
        <v/>
      </c>
      <c r="S394" t="str">
        <f t="shared" si="74"/>
        <v/>
      </c>
      <c r="T394" t="str">
        <f t="shared" si="75"/>
        <v/>
      </c>
      <c r="U394" t="str">
        <f t="shared" si="76"/>
        <v/>
      </c>
    </row>
    <row r="395" spans="1:21">
      <c r="A395" s="10" t="str">
        <f>IF(C395="","",VLOOKUP('OPĆI DIO'!$C$1,'OPĆI DIO'!$P$4:$Y$137,10,FALSE))</f>
        <v/>
      </c>
      <c r="B395" s="10" t="str">
        <f>IF(C395="","",VLOOKUP('OPĆI DIO'!$C$1,'OPĆI DIO'!$P$4:$Y$137,9,FALSE))</f>
        <v/>
      </c>
      <c r="C395" s="15"/>
      <c r="D395" s="10" t="str">
        <f t="shared" si="77"/>
        <v/>
      </c>
      <c r="E395" s="15"/>
      <c r="F395" s="10" t="str">
        <f t="shared" si="78"/>
        <v/>
      </c>
      <c r="G395" s="46"/>
      <c r="H395" s="10" t="str">
        <f t="shared" si="71"/>
        <v/>
      </c>
      <c r="I395" s="10" t="str">
        <f t="shared" si="70"/>
        <v/>
      </c>
      <c r="J395" s="45"/>
      <c r="K395" s="45"/>
      <c r="L395" s="45"/>
      <c r="M395" s="45"/>
      <c r="N395" s="45"/>
      <c r="O395" s="134"/>
      <c r="P395" t="str">
        <f>IF(C395="","",'OPĆI DIO'!$C$1)</f>
        <v/>
      </c>
      <c r="Q395" t="str">
        <f t="shared" si="72"/>
        <v/>
      </c>
      <c r="R395" t="str">
        <f t="shared" si="73"/>
        <v/>
      </c>
      <c r="S395" t="str">
        <f t="shared" si="74"/>
        <v/>
      </c>
      <c r="T395" t="str">
        <f t="shared" si="75"/>
        <v/>
      </c>
      <c r="U395" t="str">
        <f t="shared" si="76"/>
        <v/>
      </c>
    </row>
    <row r="396" spans="1:21">
      <c r="A396" s="10" t="str">
        <f>IF(C396="","",VLOOKUP('OPĆI DIO'!$C$1,'OPĆI DIO'!$P$4:$Y$137,10,FALSE))</f>
        <v/>
      </c>
      <c r="B396" s="10" t="str">
        <f>IF(C396="","",VLOOKUP('OPĆI DIO'!$C$1,'OPĆI DIO'!$P$4:$Y$137,9,FALSE))</f>
        <v/>
      </c>
      <c r="C396" s="15"/>
      <c r="D396" s="10" t="str">
        <f t="shared" si="77"/>
        <v/>
      </c>
      <c r="E396" s="15"/>
      <c r="F396" s="10" t="str">
        <f t="shared" si="78"/>
        <v/>
      </c>
      <c r="G396" s="46"/>
      <c r="H396" s="10" t="str">
        <f t="shared" si="71"/>
        <v/>
      </c>
      <c r="I396" s="10" t="str">
        <f t="shared" si="70"/>
        <v/>
      </c>
      <c r="J396" s="45"/>
      <c r="K396" s="45"/>
      <c r="L396" s="45"/>
      <c r="M396" s="45"/>
      <c r="N396" s="45"/>
      <c r="O396" s="134"/>
      <c r="P396" t="str">
        <f>IF(C396="","",'OPĆI DIO'!$C$1)</f>
        <v/>
      </c>
      <c r="Q396" t="str">
        <f t="shared" si="72"/>
        <v/>
      </c>
      <c r="R396" t="str">
        <f t="shared" si="73"/>
        <v/>
      </c>
      <c r="S396" t="str">
        <f t="shared" si="74"/>
        <v/>
      </c>
      <c r="T396" t="str">
        <f t="shared" si="75"/>
        <v/>
      </c>
      <c r="U396" t="str">
        <f t="shared" si="76"/>
        <v/>
      </c>
    </row>
    <row r="397" spans="1:21">
      <c r="A397" s="10" t="str">
        <f>IF(C397="","",VLOOKUP('OPĆI DIO'!$C$1,'OPĆI DIO'!$P$4:$Y$137,10,FALSE))</f>
        <v/>
      </c>
      <c r="B397" s="10" t="str">
        <f>IF(C397="","",VLOOKUP('OPĆI DIO'!$C$1,'OPĆI DIO'!$P$4:$Y$137,9,FALSE))</f>
        <v/>
      </c>
      <c r="C397" s="15"/>
      <c r="D397" s="10" t="str">
        <f t="shared" si="77"/>
        <v/>
      </c>
      <c r="E397" s="15"/>
      <c r="F397" s="10" t="str">
        <f t="shared" si="78"/>
        <v/>
      </c>
      <c r="G397" s="46"/>
      <c r="H397" s="10" t="str">
        <f t="shared" si="71"/>
        <v/>
      </c>
      <c r="I397" s="10" t="str">
        <f t="shared" si="70"/>
        <v/>
      </c>
      <c r="J397" s="45"/>
      <c r="K397" s="45"/>
      <c r="L397" s="45"/>
      <c r="M397" s="45"/>
      <c r="N397" s="45"/>
      <c r="O397" s="134"/>
      <c r="P397" t="str">
        <f>IF(C397="","",'OPĆI DIO'!$C$1)</f>
        <v/>
      </c>
      <c r="Q397" t="str">
        <f t="shared" si="72"/>
        <v/>
      </c>
      <c r="R397" t="str">
        <f t="shared" si="73"/>
        <v/>
      </c>
      <c r="S397" t="str">
        <f t="shared" si="74"/>
        <v/>
      </c>
      <c r="T397" t="str">
        <f t="shared" si="75"/>
        <v/>
      </c>
      <c r="U397" t="str">
        <f t="shared" si="76"/>
        <v/>
      </c>
    </row>
    <row r="398" spans="1:21">
      <c r="A398" s="10" t="str">
        <f>IF(C398="","",VLOOKUP('OPĆI DIO'!$C$1,'OPĆI DIO'!$P$4:$Y$137,10,FALSE))</f>
        <v/>
      </c>
      <c r="B398" s="10" t="str">
        <f>IF(C398="","",VLOOKUP('OPĆI DIO'!$C$1,'OPĆI DIO'!$P$4:$Y$137,9,FALSE))</f>
        <v/>
      </c>
      <c r="C398" s="15"/>
      <c r="D398" s="10" t="str">
        <f t="shared" si="77"/>
        <v/>
      </c>
      <c r="E398" s="15"/>
      <c r="F398" s="10" t="str">
        <f t="shared" si="78"/>
        <v/>
      </c>
      <c r="G398" s="46"/>
      <c r="H398" s="10" t="str">
        <f t="shared" si="71"/>
        <v/>
      </c>
      <c r="I398" s="10" t="str">
        <f t="shared" si="70"/>
        <v/>
      </c>
      <c r="J398" s="45"/>
      <c r="K398" s="45"/>
      <c r="L398" s="45"/>
      <c r="M398" s="45"/>
      <c r="N398" s="45"/>
      <c r="O398" s="134"/>
      <c r="P398" t="str">
        <f>IF(C398="","",'OPĆI DIO'!$C$1)</f>
        <v/>
      </c>
      <c r="Q398" t="str">
        <f t="shared" si="72"/>
        <v/>
      </c>
      <c r="R398" t="str">
        <f t="shared" si="73"/>
        <v/>
      </c>
      <c r="S398" t="str">
        <f t="shared" si="74"/>
        <v/>
      </c>
      <c r="T398" t="str">
        <f t="shared" si="75"/>
        <v/>
      </c>
      <c r="U398" t="str">
        <f t="shared" si="76"/>
        <v/>
      </c>
    </row>
    <row r="399" spans="1:21">
      <c r="A399" s="10" t="str">
        <f>IF(C399="","",VLOOKUP('OPĆI DIO'!$C$1,'OPĆI DIO'!$P$4:$Y$137,10,FALSE))</f>
        <v/>
      </c>
      <c r="B399" s="10" t="str">
        <f>IF(C399="","",VLOOKUP('OPĆI DIO'!$C$1,'OPĆI DIO'!$P$4:$Y$137,9,FALSE))</f>
        <v/>
      </c>
      <c r="C399" s="15"/>
      <c r="D399" s="10" t="str">
        <f t="shared" si="77"/>
        <v/>
      </c>
      <c r="E399" s="15"/>
      <c r="F399" s="10" t="str">
        <f t="shared" si="78"/>
        <v/>
      </c>
      <c r="G399" s="46"/>
      <c r="H399" s="10" t="str">
        <f t="shared" si="71"/>
        <v/>
      </c>
      <c r="I399" s="10" t="str">
        <f t="shared" si="70"/>
        <v/>
      </c>
      <c r="J399" s="45"/>
      <c r="K399" s="45"/>
      <c r="L399" s="45"/>
      <c r="M399" s="45"/>
      <c r="N399" s="45"/>
      <c r="O399" s="134"/>
      <c r="P399" t="str">
        <f>IF(C399="","",'OPĆI DIO'!$C$1)</f>
        <v/>
      </c>
      <c r="Q399" t="str">
        <f t="shared" si="72"/>
        <v/>
      </c>
      <c r="R399" t="str">
        <f t="shared" si="73"/>
        <v/>
      </c>
      <c r="S399" t="str">
        <f t="shared" si="74"/>
        <v/>
      </c>
      <c r="T399" t="str">
        <f t="shared" si="75"/>
        <v/>
      </c>
      <c r="U399" t="str">
        <f t="shared" si="76"/>
        <v/>
      </c>
    </row>
    <row r="400" spans="1:21">
      <c r="A400" s="10" t="str">
        <f>IF(C400="","",VLOOKUP('OPĆI DIO'!$C$1,'OPĆI DIO'!$P$4:$Y$137,10,FALSE))</f>
        <v/>
      </c>
      <c r="B400" s="10" t="str">
        <f>IF(C400="","",VLOOKUP('OPĆI DIO'!$C$1,'OPĆI DIO'!$P$4:$Y$137,9,FALSE))</f>
        <v/>
      </c>
      <c r="C400" s="15"/>
      <c r="D400" s="10" t="str">
        <f t="shared" si="77"/>
        <v/>
      </c>
      <c r="E400" s="15"/>
      <c r="F400" s="10" t="str">
        <f t="shared" si="78"/>
        <v/>
      </c>
      <c r="G400" s="46"/>
      <c r="H400" s="10" t="str">
        <f t="shared" si="71"/>
        <v/>
      </c>
      <c r="I400" s="10" t="str">
        <f t="shared" si="70"/>
        <v/>
      </c>
      <c r="J400" s="45"/>
      <c r="K400" s="45"/>
      <c r="L400" s="45"/>
      <c r="M400" s="45"/>
      <c r="N400" s="45"/>
      <c r="O400" s="134"/>
      <c r="P400" t="str">
        <f>IF(C400="","",'OPĆI DIO'!$C$1)</f>
        <v/>
      </c>
      <c r="Q400" t="str">
        <f t="shared" si="72"/>
        <v/>
      </c>
      <c r="R400" t="str">
        <f t="shared" si="73"/>
        <v/>
      </c>
      <c r="S400" t="str">
        <f t="shared" si="74"/>
        <v/>
      </c>
      <c r="T400" t="str">
        <f t="shared" si="75"/>
        <v/>
      </c>
      <c r="U400" t="str">
        <f t="shared" si="76"/>
        <v/>
      </c>
    </row>
    <row r="401" spans="1:21">
      <c r="A401" s="10" t="str">
        <f>IF(C401="","",VLOOKUP('OPĆI DIO'!$C$1,'OPĆI DIO'!$P$4:$Y$137,10,FALSE))</f>
        <v/>
      </c>
      <c r="B401" s="10" t="str">
        <f>IF(C401="","",VLOOKUP('OPĆI DIO'!$C$1,'OPĆI DIO'!$P$4:$Y$137,9,FALSE))</f>
        <v/>
      </c>
      <c r="C401" s="15"/>
      <c r="D401" s="10" t="str">
        <f t="shared" si="77"/>
        <v/>
      </c>
      <c r="E401" s="15"/>
      <c r="F401" s="10" t="str">
        <f t="shared" si="78"/>
        <v/>
      </c>
      <c r="G401" s="46"/>
      <c r="H401" s="10" t="str">
        <f t="shared" si="71"/>
        <v/>
      </c>
      <c r="I401" s="10" t="str">
        <f t="shared" si="70"/>
        <v/>
      </c>
      <c r="J401" s="45"/>
      <c r="K401" s="45"/>
      <c r="L401" s="45"/>
      <c r="M401" s="45"/>
      <c r="N401" s="45"/>
      <c r="O401" s="134"/>
      <c r="P401" t="str">
        <f>IF(C401="","",'OPĆI DIO'!$C$1)</f>
        <v/>
      </c>
      <c r="Q401" t="str">
        <f t="shared" si="72"/>
        <v/>
      </c>
      <c r="R401" t="str">
        <f t="shared" si="73"/>
        <v/>
      </c>
      <c r="S401" t="str">
        <f t="shared" si="74"/>
        <v/>
      </c>
      <c r="T401" t="str">
        <f t="shared" si="75"/>
        <v/>
      </c>
      <c r="U401" t="str">
        <f t="shared" si="76"/>
        <v/>
      </c>
    </row>
    <row r="402" spans="1:21">
      <c r="A402" s="10" t="str">
        <f>IF(C402="","",VLOOKUP('OPĆI DIO'!$C$1,'OPĆI DIO'!$P$4:$Y$137,10,FALSE))</f>
        <v/>
      </c>
      <c r="B402" s="10" t="str">
        <f>IF(C402="","",VLOOKUP('OPĆI DIO'!$C$1,'OPĆI DIO'!$P$4:$Y$137,9,FALSE))</f>
        <v/>
      </c>
      <c r="C402" s="15"/>
      <c r="D402" s="10" t="str">
        <f t="shared" si="77"/>
        <v/>
      </c>
      <c r="E402" s="15"/>
      <c r="F402" s="10" t="str">
        <f t="shared" si="78"/>
        <v/>
      </c>
      <c r="G402" s="46"/>
      <c r="H402" s="10" t="str">
        <f t="shared" si="71"/>
        <v/>
      </c>
      <c r="I402" s="10" t="str">
        <f t="shared" si="70"/>
        <v/>
      </c>
      <c r="J402" s="45"/>
      <c r="K402" s="45"/>
      <c r="L402" s="45"/>
      <c r="M402" s="45"/>
      <c r="N402" s="45"/>
      <c r="O402" s="134"/>
      <c r="P402" t="str">
        <f>IF(C402="","",'OPĆI DIO'!$C$1)</f>
        <v/>
      </c>
      <c r="Q402" t="str">
        <f t="shared" si="72"/>
        <v/>
      </c>
      <c r="R402" t="str">
        <f t="shared" si="73"/>
        <v/>
      </c>
      <c r="S402" t="str">
        <f t="shared" si="74"/>
        <v/>
      </c>
      <c r="T402" t="str">
        <f t="shared" si="75"/>
        <v/>
      </c>
      <c r="U402" t="str">
        <f t="shared" si="76"/>
        <v/>
      </c>
    </row>
    <row r="403" spans="1:21">
      <c r="A403" s="10" t="str">
        <f>IF(C403="","",VLOOKUP('OPĆI DIO'!$C$1,'OPĆI DIO'!$P$4:$Y$137,10,FALSE))</f>
        <v/>
      </c>
      <c r="B403" s="10" t="str">
        <f>IF(C403="","",VLOOKUP('OPĆI DIO'!$C$1,'OPĆI DIO'!$P$4:$Y$137,9,FALSE))</f>
        <v/>
      </c>
      <c r="C403" s="15"/>
      <c r="D403" s="10" t="str">
        <f t="shared" si="77"/>
        <v/>
      </c>
      <c r="E403" s="15"/>
      <c r="F403" s="10" t="str">
        <f t="shared" si="78"/>
        <v/>
      </c>
      <c r="G403" s="46"/>
      <c r="H403" s="10" t="str">
        <f t="shared" si="71"/>
        <v/>
      </c>
      <c r="I403" s="10" t="str">
        <f t="shared" si="70"/>
        <v/>
      </c>
      <c r="J403" s="45"/>
      <c r="K403" s="45"/>
      <c r="L403" s="45"/>
      <c r="M403" s="45"/>
      <c r="N403" s="45"/>
      <c r="O403" s="134"/>
      <c r="P403" t="str">
        <f>IF(C403="","",'OPĆI DIO'!$C$1)</f>
        <v/>
      </c>
      <c r="Q403" t="str">
        <f t="shared" si="72"/>
        <v/>
      </c>
      <c r="R403" t="str">
        <f t="shared" si="73"/>
        <v/>
      </c>
      <c r="S403" t="str">
        <f t="shared" si="74"/>
        <v/>
      </c>
      <c r="T403" t="str">
        <f t="shared" si="75"/>
        <v/>
      </c>
      <c r="U403" t="str">
        <f t="shared" si="76"/>
        <v/>
      </c>
    </row>
    <row r="404" spans="1:21">
      <c r="A404" s="10" t="str">
        <f>IF(C404="","",VLOOKUP('OPĆI DIO'!$C$1,'OPĆI DIO'!$P$4:$Y$137,10,FALSE))</f>
        <v/>
      </c>
      <c r="B404" s="10" t="str">
        <f>IF(C404="","",VLOOKUP('OPĆI DIO'!$C$1,'OPĆI DIO'!$P$4:$Y$137,9,FALSE))</f>
        <v/>
      </c>
      <c r="C404" s="15"/>
      <c r="D404" s="10" t="str">
        <f t="shared" si="77"/>
        <v/>
      </c>
      <c r="E404" s="15"/>
      <c r="F404" s="10" t="str">
        <f t="shared" si="78"/>
        <v/>
      </c>
      <c r="G404" s="46"/>
      <c r="H404" s="10" t="str">
        <f t="shared" si="71"/>
        <v/>
      </c>
      <c r="I404" s="10" t="str">
        <f t="shared" si="70"/>
        <v/>
      </c>
      <c r="J404" s="45"/>
      <c r="K404" s="45"/>
      <c r="L404" s="45"/>
      <c r="M404" s="45"/>
      <c r="N404" s="45"/>
      <c r="O404" s="134"/>
      <c r="P404" t="str">
        <f>IF(C404="","",'OPĆI DIO'!$C$1)</f>
        <v/>
      </c>
      <c r="Q404" t="str">
        <f t="shared" si="72"/>
        <v/>
      </c>
      <c r="R404" t="str">
        <f t="shared" si="73"/>
        <v/>
      </c>
      <c r="S404" t="str">
        <f t="shared" si="74"/>
        <v/>
      </c>
      <c r="T404" t="str">
        <f t="shared" si="75"/>
        <v/>
      </c>
      <c r="U404" t="str">
        <f t="shared" si="76"/>
        <v/>
      </c>
    </row>
    <row r="405" spans="1:21">
      <c r="A405" s="10" t="str">
        <f>IF(C405="","",VLOOKUP('OPĆI DIO'!$C$1,'OPĆI DIO'!$P$4:$Y$137,10,FALSE))</f>
        <v/>
      </c>
      <c r="B405" s="10" t="str">
        <f>IF(C405="","",VLOOKUP('OPĆI DIO'!$C$1,'OPĆI DIO'!$P$4:$Y$137,9,FALSE))</f>
        <v/>
      </c>
      <c r="C405" s="15"/>
      <c r="D405" s="10" t="str">
        <f t="shared" si="77"/>
        <v/>
      </c>
      <c r="E405" s="15"/>
      <c r="F405" s="10" t="str">
        <f t="shared" si="78"/>
        <v/>
      </c>
      <c r="G405" s="46"/>
      <c r="H405" s="10" t="str">
        <f t="shared" si="71"/>
        <v/>
      </c>
      <c r="I405" s="10" t="str">
        <f t="shared" si="70"/>
        <v/>
      </c>
      <c r="J405" s="45"/>
      <c r="K405" s="45"/>
      <c r="L405" s="45"/>
      <c r="M405" s="45"/>
      <c r="N405" s="45"/>
      <c r="O405" s="134"/>
      <c r="P405" t="str">
        <f>IF(C405="","",'OPĆI DIO'!$C$1)</f>
        <v/>
      </c>
      <c r="Q405" t="str">
        <f t="shared" si="72"/>
        <v/>
      </c>
      <c r="R405" t="str">
        <f t="shared" si="73"/>
        <v/>
      </c>
      <c r="S405" t="str">
        <f t="shared" si="74"/>
        <v/>
      </c>
      <c r="T405" t="str">
        <f t="shared" si="75"/>
        <v/>
      </c>
      <c r="U405" t="str">
        <f t="shared" si="76"/>
        <v/>
      </c>
    </row>
    <row r="406" spans="1:21">
      <c r="A406" s="10" t="str">
        <f>IF(C406="","",VLOOKUP('OPĆI DIO'!$C$1,'OPĆI DIO'!$P$4:$Y$137,10,FALSE))</f>
        <v/>
      </c>
      <c r="B406" s="10" t="str">
        <f>IF(C406="","",VLOOKUP('OPĆI DIO'!$C$1,'OPĆI DIO'!$P$4:$Y$137,9,FALSE))</f>
        <v/>
      </c>
      <c r="C406" s="15"/>
      <c r="D406" s="10" t="str">
        <f t="shared" si="77"/>
        <v/>
      </c>
      <c r="E406" s="15"/>
      <c r="F406" s="10" t="str">
        <f t="shared" si="78"/>
        <v/>
      </c>
      <c r="G406" s="46"/>
      <c r="H406" s="10" t="str">
        <f t="shared" si="71"/>
        <v/>
      </c>
      <c r="I406" s="10" t="str">
        <f t="shared" si="70"/>
        <v/>
      </c>
      <c r="J406" s="45"/>
      <c r="K406" s="45"/>
      <c r="L406" s="45"/>
      <c r="M406" s="45"/>
      <c r="N406" s="45"/>
      <c r="O406" s="134"/>
      <c r="P406" t="str">
        <f>IF(C406="","",'OPĆI DIO'!$C$1)</f>
        <v/>
      </c>
      <c r="Q406" t="str">
        <f t="shared" si="72"/>
        <v/>
      </c>
      <c r="R406" t="str">
        <f t="shared" si="73"/>
        <v/>
      </c>
      <c r="S406" t="str">
        <f t="shared" si="74"/>
        <v/>
      </c>
      <c r="T406" t="str">
        <f t="shared" si="75"/>
        <v/>
      </c>
      <c r="U406" t="str">
        <f t="shared" si="76"/>
        <v/>
      </c>
    </row>
    <row r="407" spans="1:21">
      <c r="A407" s="10" t="str">
        <f>IF(C407="","",VLOOKUP('OPĆI DIO'!$C$1,'OPĆI DIO'!$P$4:$Y$137,10,FALSE))</f>
        <v/>
      </c>
      <c r="B407" s="10" t="str">
        <f>IF(C407="","",VLOOKUP('OPĆI DIO'!$C$1,'OPĆI DIO'!$P$4:$Y$137,9,FALSE))</f>
        <v/>
      </c>
      <c r="C407" s="15"/>
      <c r="D407" s="10" t="str">
        <f t="shared" si="77"/>
        <v/>
      </c>
      <c r="E407" s="15"/>
      <c r="F407" s="10" t="str">
        <f t="shared" si="78"/>
        <v/>
      </c>
      <c r="G407" s="46"/>
      <c r="H407" s="10" t="str">
        <f t="shared" si="71"/>
        <v/>
      </c>
      <c r="I407" s="10" t="str">
        <f t="shared" si="70"/>
        <v/>
      </c>
      <c r="J407" s="45"/>
      <c r="K407" s="45"/>
      <c r="L407" s="45"/>
      <c r="M407" s="45"/>
      <c r="N407" s="45"/>
      <c r="O407" s="134"/>
      <c r="P407" t="str">
        <f>IF(C407="","",'OPĆI DIO'!$C$1)</f>
        <v/>
      </c>
      <c r="Q407" t="str">
        <f t="shared" si="72"/>
        <v/>
      </c>
      <c r="R407" t="str">
        <f t="shared" si="73"/>
        <v/>
      </c>
      <c r="S407" t="str">
        <f t="shared" si="74"/>
        <v/>
      </c>
      <c r="T407" t="str">
        <f t="shared" si="75"/>
        <v/>
      </c>
      <c r="U407" t="str">
        <f t="shared" si="76"/>
        <v/>
      </c>
    </row>
    <row r="408" spans="1:21">
      <c r="A408" s="10" t="str">
        <f>IF(C408="","",VLOOKUP('OPĆI DIO'!$C$1,'OPĆI DIO'!$P$4:$Y$137,10,FALSE))</f>
        <v/>
      </c>
      <c r="B408" s="10" t="str">
        <f>IF(C408="","",VLOOKUP('OPĆI DIO'!$C$1,'OPĆI DIO'!$P$4:$Y$137,9,FALSE))</f>
        <v/>
      </c>
      <c r="C408" s="15"/>
      <c r="D408" s="10" t="str">
        <f t="shared" si="77"/>
        <v/>
      </c>
      <c r="E408" s="15"/>
      <c r="F408" s="10" t="str">
        <f t="shared" si="78"/>
        <v/>
      </c>
      <c r="G408" s="46"/>
      <c r="H408" s="10" t="str">
        <f t="shared" si="71"/>
        <v/>
      </c>
      <c r="I408" s="10" t="str">
        <f t="shared" si="70"/>
        <v/>
      </c>
      <c r="J408" s="45"/>
      <c r="K408" s="45"/>
      <c r="L408" s="45"/>
      <c r="M408" s="45"/>
      <c r="N408" s="45"/>
      <c r="O408" s="134"/>
      <c r="P408" t="str">
        <f>IF(C408="","",'OPĆI DIO'!$C$1)</f>
        <v/>
      </c>
      <c r="Q408" t="str">
        <f t="shared" si="72"/>
        <v/>
      </c>
      <c r="R408" t="str">
        <f t="shared" si="73"/>
        <v/>
      </c>
      <c r="S408" t="str">
        <f t="shared" si="74"/>
        <v/>
      </c>
      <c r="T408" t="str">
        <f t="shared" si="75"/>
        <v/>
      </c>
      <c r="U408" t="str">
        <f t="shared" si="76"/>
        <v/>
      </c>
    </row>
    <row r="409" spans="1:21">
      <c r="A409" s="10" t="str">
        <f>IF(C409="","",VLOOKUP('OPĆI DIO'!$C$1,'OPĆI DIO'!$P$4:$Y$137,10,FALSE))</f>
        <v/>
      </c>
      <c r="B409" s="10" t="str">
        <f>IF(C409="","",VLOOKUP('OPĆI DIO'!$C$1,'OPĆI DIO'!$P$4:$Y$137,9,FALSE))</f>
        <v/>
      </c>
      <c r="C409" s="15"/>
      <c r="D409" s="10" t="str">
        <f t="shared" si="77"/>
        <v/>
      </c>
      <c r="E409" s="15"/>
      <c r="F409" s="10" t="str">
        <f t="shared" si="78"/>
        <v/>
      </c>
      <c r="G409" s="46"/>
      <c r="H409" s="10" t="str">
        <f t="shared" si="71"/>
        <v/>
      </c>
      <c r="I409" s="10" t="str">
        <f t="shared" si="70"/>
        <v/>
      </c>
      <c r="J409" s="45"/>
      <c r="K409" s="45"/>
      <c r="L409" s="45"/>
      <c r="M409" s="45"/>
      <c r="N409" s="45"/>
      <c r="O409" s="134"/>
      <c r="P409" t="str">
        <f>IF(C409="","",'OPĆI DIO'!$C$1)</f>
        <v/>
      </c>
      <c r="Q409" t="str">
        <f t="shared" si="72"/>
        <v/>
      </c>
      <c r="R409" t="str">
        <f t="shared" si="73"/>
        <v/>
      </c>
      <c r="S409" t="str">
        <f t="shared" si="74"/>
        <v/>
      </c>
      <c r="T409" t="str">
        <f t="shared" si="75"/>
        <v/>
      </c>
      <c r="U409" t="str">
        <f t="shared" si="76"/>
        <v/>
      </c>
    </row>
    <row r="410" spans="1:21">
      <c r="A410" s="10" t="str">
        <f>IF(C410="","",VLOOKUP('OPĆI DIO'!$C$1,'OPĆI DIO'!$P$4:$Y$137,10,FALSE))</f>
        <v/>
      </c>
      <c r="B410" s="10" t="str">
        <f>IF(C410="","",VLOOKUP('OPĆI DIO'!$C$1,'OPĆI DIO'!$P$4:$Y$137,9,FALSE))</f>
        <v/>
      </c>
      <c r="C410" s="15"/>
      <c r="D410" s="10" t="str">
        <f t="shared" si="77"/>
        <v/>
      </c>
      <c r="E410" s="15"/>
      <c r="F410" s="10" t="str">
        <f t="shared" si="78"/>
        <v/>
      </c>
      <c r="G410" s="46"/>
      <c r="H410" s="10" t="str">
        <f t="shared" si="71"/>
        <v/>
      </c>
      <c r="I410" s="10" t="str">
        <f t="shared" si="70"/>
        <v/>
      </c>
      <c r="J410" s="45"/>
      <c r="K410" s="45"/>
      <c r="L410" s="45"/>
      <c r="M410" s="45"/>
      <c r="N410" s="45"/>
      <c r="O410" s="134"/>
      <c r="P410" t="str">
        <f>IF(C410="","",'OPĆI DIO'!$C$1)</f>
        <v/>
      </c>
      <c r="Q410" t="str">
        <f t="shared" si="72"/>
        <v/>
      </c>
      <c r="R410" t="str">
        <f t="shared" si="73"/>
        <v/>
      </c>
      <c r="S410" t="str">
        <f t="shared" si="74"/>
        <v/>
      </c>
      <c r="T410" t="str">
        <f t="shared" si="75"/>
        <v/>
      </c>
      <c r="U410" t="str">
        <f t="shared" si="76"/>
        <v/>
      </c>
    </row>
    <row r="411" spans="1:21">
      <c r="A411" s="10" t="str">
        <f>IF(C411="","",VLOOKUP('OPĆI DIO'!$C$1,'OPĆI DIO'!$P$4:$Y$137,10,FALSE))</f>
        <v/>
      </c>
      <c r="B411" s="10" t="str">
        <f>IF(C411="","",VLOOKUP('OPĆI DIO'!$C$1,'OPĆI DIO'!$P$4:$Y$137,9,FALSE))</f>
        <v/>
      </c>
      <c r="C411" s="15"/>
      <c r="D411" s="10" t="str">
        <f t="shared" si="77"/>
        <v/>
      </c>
      <c r="E411" s="15"/>
      <c r="F411" s="10" t="str">
        <f t="shared" si="78"/>
        <v/>
      </c>
      <c r="G411" s="46"/>
      <c r="H411" s="10" t="str">
        <f t="shared" si="71"/>
        <v/>
      </c>
      <c r="I411" s="10" t="str">
        <f t="shared" si="70"/>
        <v/>
      </c>
      <c r="J411" s="45"/>
      <c r="K411" s="45"/>
      <c r="L411" s="45"/>
      <c r="M411" s="45"/>
      <c r="N411" s="45"/>
      <c r="O411" s="134"/>
      <c r="P411" t="str">
        <f>IF(C411="","",'OPĆI DIO'!$C$1)</f>
        <v/>
      </c>
      <c r="Q411" t="str">
        <f t="shared" si="72"/>
        <v/>
      </c>
      <c r="R411" t="str">
        <f t="shared" si="73"/>
        <v/>
      </c>
      <c r="S411" t="str">
        <f t="shared" si="74"/>
        <v/>
      </c>
      <c r="T411" t="str">
        <f t="shared" si="75"/>
        <v/>
      </c>
      <c r="U411" t="str">
        <f t="shared" si="76"/>
        <v/>
      </c>
    </row>
    <row r="412" spans="1:21">
      <c r="A412" s="10" t="str">
        <f>IF(C412="","",VLOOKUP('OPĆI DIO'!$C$1,'OPĆI DIO'!$P$4:$Y$137,10,FALSE))</f>
        <v/>
      </c>
      <c r="B412" s="10" t="str">
        <f>IF(C412="","",VLOOKUP('OPĆI DIO'!$C$1,'OPĆI DIO'!$P$4:$Y$137,9,FALSE))</f>
        <v/>
      </c>
      <c r="C412" s="15"/>
      <c r="D412" s="10" t="str">
        <f t="shared" si="77"/>
        <v/>
      </c>
      <c r="E412" s="15"/>
      <c r="F412" s="10" t="str">
        <f t="shared" si="78"/>
        <v/>
      </c>
      <c r="G412" s="46"/>
      <c r="H412" s="10" t="str">
        <f t="shared" si="71"/>
        <v/>
      </c>
      <c r="I412" s="10" t="str">
        <f t="shared" si="70"/>
        <v/>
      </c>
      <c r="J412" s="45"/>
      <c r="K412" s="45"/>
      <c r="L412" s="45"/>
      <c r="M412" s="45"/>
      <c r="N412" s="45"/>
      <c r="O412" s="134"/>
      <c r="P412" t="str">
        <f>IF(C412="","",'OPĆI DIO'!$C$1)</f>
        <v/>
      </c>
      <c r="Q412" t="str">
        <f t="shared" si="72"/>
        <v/>
      </c>
      <c r="R412" t="str">
        <f t="shared" si="73"/>
        <v/>
      </c>
      <c r="S412" t="str">
        <f t="shared" si="74"/>
        <v/>
      </c>
      <c r="T412" t="str">
        <f t="shared" si="75"/>
        <v/>
      </c>
      <c r="U412" t="str">
        <f t="shared" si="76"/>
        <v/>
      </c>
    </row>
    <row r="413" spans="1:21">
      <c r="A413" s="10" t="str">
        <f>IF(C413="","",VLOOKUP('OPĆI DIO'!$C$1,'OPĆI DIO'!$P$4:$Y$137,10,FALSE))</f>
        <v/>
      </c>
      <c r="B413" s="10" t="str">
        <f>IF(C413="","",VLOOKUP('OPĆI DIO'!$C$1,'OPĆI DIO'!$P$4:$Y$137,9,FALSE))</f>
        <v/>
      </c>
      <c r="C413" s="15"/>
      <c r="D413" s="10" t="str">
        <f t="shared" si="77"/>
        <v/>
      </c>
      <c r="E413" s="15"/>
      <c r="F413" s="10" t="str">
        <f t="shared" si="78"/>
        <v/>
      </c>
      <c r="G413" s="46"/>
      <c r="H413" s="10" t="str">
        <f t="shared" si="71"/>
        <v/>
      </c>
      <c r="I413" s="10" t="str">
        <f t="shared" si="70"/>
        <v/>
      </c>
      <c r="J413" s="45"/>
      <c r="K413" s="45"/>
      <c r="L413" s="45"/>
      <c r="M413" s="45"/>
      <c r="N413" s="45"/>
      <c r="O413" s="134"/>
      <c r="P413" t="str">
        <f>IF(C413="","",'OPĆI DIO'!$C$1)</f>
        <v/>
      </c>
      <c r="Q413" t="str">
        <f t="shared" si="72"/>
        <v/>
      </c>
      <c r="R413" t="str">
        <f t="shared" si="73"/>
        <v/>
      </c>
      <c r="S413" t="str">
        <f t="shared" si="74"/>
        <v/>
      </c>
      <c r="T413" t="str">
        <f t="shared" si="75"/>
        <v/>
      </c>
      <c r="U413" t="str">
        <f t="shared" si="76"/>
        <v/>
      </c>
    </row>
    <row r="414" spans="1:21">
      <c r="A414" s="10" t="str">
        <f>IF(C414="","",VLOOKUP('OPĆI DIO'!$C$1,'OPĆI DIO'!$P$4:$Y$137,10,FALSE))</f>
        <v/>
      </c>
      <c r="B414" s="10" t="str">
        <f>IF(C414="","",VLOOKUP('OPĆI DIO'!$C$1,'OPĆI DIO'!$P$4:$Y$137,9,FALSE))</f>
        <v/>
      </c>
      <c r="C414" s="15"/>
      <c r="D414" s="10" t="str">
        <f t="shared" si="77"/>
        <v/>
      </c>
      <c r="E414" s="15"/>
      <c r="F414" s="10" t="str">
        <f t="shared" si="78"/>
        <v/>
      </c>
      <c r="G414" s="46"/>
      <c r="H414" s="10" t="str">
        <f t="shared" si="71"/>
        <v/>
      </c>
      <c r="I414" s="10" t="str">
        <f t="shared" si="70"/>
        <v/>
      </c>
      <c r="J414" s="45"/>
      <c r="K414" s="45"/>
      <c r="L414" s="45"/>
      <c r="M414" s="45"/>
      <c r="N414" s="45"/>
      <c r="O414" s="134"/>
      <c r="P414" t="str">
        <f>IF(C414="","",'OPĆI DIO'!$C$1)</f>
        <v/>
      </c>
      <c r="Q414" t="str">
        <f t="shared" si="72"/>
        <v/>
      </c>
      <c r="R414" t="str">
        <f t="shared" si="73"/>
        <v/>
      </c>
      <c r="S414" t="str">
        <f t="shared" si="74"/>
        <v/>
      </c>
      <c r="T414" t="str">
        <f t="shared" si="75"/>
        <v/>
      </c>
      <c r="U414" t="str">
        <f t="shared" si="76"/>
        <v/>
      </c>
    </row>
    <row r="415" spans="1:21">
      <c r="A415" s="10" t="str">
        <f>IF(C415="","",VLOOKUP('OPĆI DIO'!$C$1,'OPĆI DIO'!$P$4:$Y$137,10,FALSE))</f>
        <v/>
      </c>
      <c r="B415" s="10" t="str">
        <f>IF(C415="","",VLOOKUP('OPĆI DIO'!$C$1,'OPĆI DIO'!$P$4:$Y$137,9,FALSE))</f>
        <v/>
      </c>
      <c r="C415" s="15"/>
      <c r="D415" s="10" t="str">
        <f t="shared" si="77"/>
        <v/>
      </c>
      <c r="E415" s="15"/>
      <c r="F415" s="10" t="str">
        <f t="shared" si="78"/>
        <v/>
      </c>
      <c r="G415" s="46"/>
      <c r="H415" s="10" t="str">
        <f t="shared" si="71"/>
        <v/>
      </c>
      <c r="I415" s="10" t="str">
        <f t="shared" si="70"/>
        <v/>
      </c>
      <c r="J415" s="45"/>
      <c r="K415" s="45"/>
      <c r="L415" s="45"/>
      <c r="M415" s="45"/>
      <c r="N415" s="45"/>
      <c r="O415" s="134"/>
      <c r="P415" t="str">
        <f>IF(C415="","",'OPĆI DIO'!$C$1)</f>
        <v/>
      </c>
      <c r="Q415" t="str">
        <f t="shared" si="72"/>
        <v/>
      </c>
      <c r="R415" t="str">
        <f t="shared" si="73"/>
        <v/>
      </c>
      <c r="S415" t="str">
        <f t="shared" si="74"/>
        <v/>
      </c>
      <c r="T415" t="str">
        <f t="shared" si="75"/>
        <v/>
      </c>
      <c r="U415" t="str">
        <f t="shared" si="76"/>
        <v/>
      </c>
    </row>
    <row r="416" spans="1:21">
      <c r="A416" s="10" t="str">
        <f>IF(C416="","",VLOOKUP('OPĆI DIO'!$C$1,'OPĆI DIO'!$P$4:$Y$137,10,FALSE))</f>
        <v/>
      </c>
      <c r="B416" s="10" t="str">
        <f>IF(C416="","",VLOOKUP('OPĆI DIO'!$C$1,'OPĆI DIO'!$P$4:$Y$137,9,FALSE))</f>
        <v/>
      </c>
      <c r="C416" s="15"/>
      <c r="D416" s="10" t="str">
        <f t="shared" si="77"/>
        <v/>
      </c>
      <c r="E416" s="15"/>
      <c r="F416" s="10" t="str">
        <f t="shared" si="78"/>
        <v/>
      </c>
      <c r="G416" s="46"/>
      <c r="H416" s="10" t="str">
        <f t="shared" si="71"/>
        <v/>
      </c>
      <c r="I416" s="10" t="str">
        <f t="shared" si="70"/>
        <v/>
      </c>
      <c r="J416" s="45"/>
      <c r="K416" s="45"/>
      <c r="L416" s="45"/>
      <c r="M416" s="45"/>
      <c r="N416" s="45"/>
      <c r="O416" s="134"/>
      <c r="P416" t="str">
        <f>IF(C416="","",'OPĆI DIO'!$C$1)</f>
        <v/>
      </c>
      <c r="Q416" t="str">
        <f t="shared" si="72"/>
        <v/>
      </c>
      <c r="R416" t="str">
        <f t="shared" si="73"/>
        <v/>
      </c>
      <c r="S416" t="str">
        <f t="shared" si="74"/>
        <v/>
      </c>
      <c r="T416" t="str">
        <f t="shared" si="75"/>
        <v/>
      </c>
      <c r="U416" t="str">
        <f t="shared" si="76"/>
        <v/>
      </c>
    </row>
    <row r="417" spans="1:21">
      <c r="A417" s="10" t="str">
        <f>IF(C417="","",VLOOKUP('OPĆI DIO'!$C$1,'OPĆI DIO'!$P$4:$Y$137,10,FALSE))</f>
        <v/>
      </c>
      <c r="B417" s="10" t="str">
        <f>IF(C417="","",VLOOKUP('OPĆI DIO'!$C$1,'OPĆI DIO'!$P$4:$Y$137,9,FALSE))</f>
        <v/>
      </c>
      <c r="C417" s="15"/>
      <c r="D417" s="10" t="str">
        <f t="shared" si="77"/>
        <v/>
      </c>
      <c r="E417" s="15"/>
      <c r="F417" s="10" t="str">
        <f t="shared" si="78"/>
        <v/>
      </c>
      <c r="G417" s="46"/>
      <c r="H417" s="10" t="str">
        <f t="shared" si="71"/>
        <v/>
      </c>
      <c r="I417" s="10" t="str">
        <f t="shared" si="70"/>
        <v/>
      </c>
      <c r="J417" s="45"/>
      <c r="K417" s="45"/>
      <c r="L417" s="45"/>
      <c r="M417" s="45"/>
      <c r="N417" s="45"/>
      <c r="O417" s="134"/>
      <c r="P417" t="str">
        <f>IF(C417="","",'OPĆI DIO'!$C$1)</f>
        <v/>
      </c>
      <c r="Q417" t="str">
        <f t="shared" si="72"/>
        <v/>
      </c>
      <c r="R417" t="str">
        <f t="shared" si="73"/>
        <v/>
      </c>
      <c r="S417" t="str">
        <f t="shared" si="74"/>
        <v/>
      </c>
      <c r="T417" t="str">
        <f t="shared" si="75"/>
        <v/>
      </c>
      <c r="U417" t="str">
        <f t="shared" si="76"/>
        <v/>
      </c>
    </row>
    <row r="418" spans="1:21">
      <c r="A418" s="10" t="str">
        <f>IF(C418="","",VLOOKUP('OPĆI DIO'!$C$1,'OPĆI DIO'!$P$4:$Y$137,10,FALSE))</f>
        <v/>
      </c>
      <c r="B418" s="10" t="str">
        <f>IF(C418="","",VLOOKUP('OPĆI DIO'!$C$1,'OPĆI DIO'!$P$4:$Y$137,9,FALSE))</f>
        <v/>
      </c>
      <c r="C418" s="15"/>
      <c r="D418" s="10" t="str">
        <f t="shared" si="77"/>
        <v/>
      </c>
      <c r="E418" s="15"/>
      <c r="F418" s="10" t="str">
        <f t="shared" si="78"/>
        <v/>
      </c>
      <c r="G418" s="46"/>
      <c r="H418" s="10" t="str">
        <f t="shared" si="71"/>
        <v/>
      </c>
      <c r="I418" s="10" t="str">
        <f t="shared" si="70"/>
        <v/>
      </c>
      <c r="J418" s="45"/>
      <c r="K418" s="45"/>
      <c r="L418" s="45"/>
      <c r="M418" s="45"/>
      <c r="N418" s="45"/>
      <c r="O418" s="134"/>
      <c r="P418" t="str">
        <f>IF(C418="","",'OPĆI DIO'!$C$1)</f>
        <v/>
      </c>
      <c r="Q418" t="str">
        <f t="shared" si="72"/>
        <v/>
      </c>
      <c r="R418" t="str">
        <f t="shared" si="73"/>
        <v/>
      </c>
      <c r="S418" t="str">
        <f t="shared" si="74"/>
        <v/>
      </c>
      <c r="T418" t="str">
        <f t="shared" si="75"/>
        <v/>
      </c>
      <c r="U418" t="str">
        <f t="shared" si="76"/>
        <v/>
      </c>
    </row>
    <row r="419" spans="1:21">
      <c r="A419" s="10" t="str">
        <f>IF(C419="","",VLOOKUP('OPĆI DIO'!$C$1,'OPĆI DIO'!$P$4:$Y$137,10,FALSE))</f>
        <v/>
      </c>
      <c r="B419" s="10" t="str">
        <f>IF(C419="","",VLOOKUP('OPĆI DIO'!$C$1,'OPĆI DIO'!$P$4:$Y$137,9,FALSE))</f>
        <v/>
      </c>
      <c r="C419" s="15"/>
      <c r="D419" s="10" t="str">
        <f t="shared" si="77"/>
        <v/>
      </c>
      <c r="E419" s="15"/>
      <c r="F419" s="10" t="str">
        <f t="shared" si="78"/>
        <v/>
      </c>
      <c r="G419" s="46"/>
      <c r="H419" s="10" t="str">
        <f t="shared" si="71"/>
        <v/>
      </c>
      <c r="I419" s="10" t="str">
        <f t="shared" si="70"/>
        <v/>
      </c>
      <c r="J419" s="45"/>
      <c r="K419" s="45"/>
      <c r="L419" s="45"/>
      <c r="M419" s="45"/>
      <c r="N419" s="45"/>
      <c r="O419" s="134"/>
      <c r="P419" t="str">
        <f>IF(C419="","",'OPĆI DIO'!$C$1)</f>
        <v/>
      </c>
      <c r="Q419" t="str">
        <f t="shared" si="72"/>
        <v/>
      </c>
      <c r="R419" t="str">
        <f t="shared" si="73"/>
        <v/>
      </c>
      <c r="S419" t="str">
        <f t="shared" si="74"/>
        <v/>
      </c>
      <c r="T419" t="str">
        <f t="shared" si="75"/>
        <v/>
      </c>
      <c r="U419" t="str">
        <f t="shared" si="76"/>
        <v/>
      </c>
    </row>
    <row r="420" spans="1:21">
      <c r="A420" s="10" t="str">
        <f>IF(C420="","",VLOOKUP('OPĆI DIO'!$C$1,'OPĆI DIO'!$P$4:$Y$137,10,FALSE))</f>
        <v/>
      </c>
      <c r="B420" s="10" t="str">
        <f>IF(C420="","",VLOOKUP('OPĆI DIO'!$C$1,'OPĆI DIO'!$P$4:$Y$137,9,FALSE))</f>
        <v/>
      </c>
      <c r="C420" s="15"/>
      <c r="D420" s="10" t="str">
        <f t="shared" si="77"/>
        <v/>
      </c>
      <c r="E420" s="15"/>
      <c r="F420" s="10" t="str">
        <f t="shared" si="78"/>
        <v/>
      </c>
      <c r="G420" s="46"/>
      <c r="H420" s="10" t="str">
        <f t="shared" si="71"/>
        <v/>
      </c>
      <c r="I420" s="10" t="str">
        <f t="shared" si="70"/>
        <v/>
      </c>
      <c r="J420" s="45"/>
      <c r="K420" s="45"/>
      <c r="L420" s="45"/>
      <c r="M420" s="45"/>
      <c r="N420" s="45"/>
      <c r="O420" s="134"/>
      <c r="P420" t="str">
        <f>IF(C420="","",'OPĆI DIO'!$C$1)</f>
        <v/>
      </c>
      <c r="Q420" t="str">
        <f t="shared" si="72"/>
        <v/>
      </c>
      <c r="R420" t="str">
        <f t="shared" si="73"/>
        <v/>
      </c>
      <c r="S420" t="str">
        <f t="shared" si="74"/>
        <v/>
      </c>
      <c r="T420" t="str">
        <f t="shared" si="75"/>
        <v/>
      </c>
      <c r="U420" t="str">
        <f t="shared" si="76"/>
        <v/>
      </c>
    </row>
    <row r="421" spans="1:21">
      <c r="A421" s="10" t="str">
        <f>IF(C421="","",VLOOKUP('OPĆI DIO'!$C$1,'OPĆI DIO'!$P$4:$Y$137,10,FALSE))</f>
        <v/>
      </c>
      <c r="B421" s="10" t="str">
        <f>IF(C421="","",VLOOKUP('OPĆI DIO'!$C$1,'OPĆI DIO'!$P$4:$Y$137,9,FALSE))</f>
        <v/>
      </c>
      <c r="C421" s="15"/>
      <c r="D421" s="10" t="str">
        <f t="shared" si="77"/>
        <v/>
      </c>
      <c r="E421" s="15"/>
      <c r="F421" s="10" t="str">
        <f t="shared" si="78"/>
        <v/>
      </c>
      <c r="G421" s="46"/>
      <c r="H421" s="10" t="str">
        <f t="shared" si="71"/>
        <v/>
      </c>
      <c r="I421" s="10" t="str">
        <f t="shared" ref="I421:I484" si="79">IFERROR(VLOOKUP(G421,$AE$6:$AI$352,3,FALSE),"")</f>
        <v/>
      </c>
      <c r="J421" s="45"/>
      <c r="K421" s="45"/>
      <c r="L421" s="45"/>
      <c r="M421" s="45"/>
      <c r="N421" s="45"/>
      <c r="O421" s="134"/>
      <c r="P421" t="str">
        <f>IF(C421="","",'OPĆI DIO'!$C$1)</f>
        <v/>
      </c>
      <c r="Q421" t="str">
        <f t="shared" si="72"/>
        <v/>
      </c>
      <c r="R421" t="str">
        <f t="shared" si="73"/>
        <v/>
      </c>
      <c r="S421" t="str">
        <f t="shared" si="74"/>
        <v/>
      </c>
      <c r="T421" t="str">
        <f t="shared" si="75"/>
        <v/>
      </c>
      <c r="U421" t="str">
        <f t="shared" si="76"/>
        <v/>
      </c>
    </row>
    <row r="422" spans="1:21">
      <c r="A422" s="10" t="str">
        <f>IF(C422="","",VLOOKUP('OPĆI DIO'!$C$1,'OPĆI DIO'!$P$4:$Y$137,10,FALSE))</f>
        <v/>
      </c>
      <c r="B422" s="10" t="str">
        <f>IF(C422="","",VLOOKUP('OPĆI DIO'!$C$1,'OPĆI DIO'!$P$4:$Y$137,9,FALSE))</f>
        <v/>
      </c>
      <c r="C422" s="15"/>
      <c r="D422" s="10" t="str">
        <f t="shared" si="77"/>
        <v/>
      </c>
      <c r="E422" s="15"/>
      <c r="F422" s="10" t="str">
        <f t="shared" si="78"/>
        <v/>
      </c>
      <c r="G422" s="46"/>
      <c r="H422" s="10" t="str">
        <f t="shared" si="71"/>
        <v/>
      </c>
      <c r="I422" s="10" t="str">
        <f t="shared" si="79"/>
        <v/>
      </c>
      <c r="J422" s="45"/>
      <c r="K422" s="45"/>
      <c r="L422" s="45"/>
      <c r="M422" s="45"/>
      <c r="N422" s="45"/>
      <c r="O422" s="134"/>
      <c r="P422" t="str">
        <f>IF(C422="","",'OPĆI DIO'!$C$1)</f>
        <v/>
      </c>
      <c r="Q422" t="str">
        <f t="shared" si="72"/>
        <v/>
      </c>
      <c r="R422" t="str">
        <f t="shared" si="73"/>
        <v/>
      </c>
      <c r="S422" t="str">
        <f t="shared" si="74"/>
        <v/>
      </c>
      <c r="T422" t="str">
        <f t="shared" si="75"/>
        <v/>
      </c>
      <c r="U422" t="str">
        <f t="shared" si="76"/>
        <v/>
      </c>
    </row>
    <row r="423" spans="1:21">
      <c r="A423" s="10" t="str">
        <f>IF(C423="","",VLOOKUP('OPĆI DIO'!$C$1,'OPĆI DIO'!$P$4:$Y$137,10,FALSE))</f>
        <v/>
      </c>
      <c r="B423" s="10" t="str">
        <f>IF(C423="","",VLOOKUP('OPĆI DIO'!$C$1,'OPĆI DIO'!$P$4:$Y$137,9,FALSE))</f>
        <v/>
      </c>
      <c r="C423" s="15"/>
      <c r="D423" s="10" t="str">
        <f t="shared" si="77"/>
        <v/>
      </c>
      <c r="E423" s="15"/>
      <c r="F423" s="10" t="str">
        <f t="shared" si="78"/>
        <v/>
      </c>
      <c r="G423" s="46"/>
      <c r="H423" s="10" t="str">
        <f t="shared" si="71"/>
        <v/>
      </c>
      <c r="I423" s="10" t="str">
        <f t="shared" si="79"/>
        <v/>
      </c>
      <c r="J423" s="45"/>
      <c r="K423" s="45"/>
      <c r="L423" s="45"/>
      <c r="M423" s="45"/>
      <c r="N423" s="45"/>
      <c r="O423" s="134"/>
      <c r="P423" t="str">
        <f>IF(C423="","",'OPĆI DIO'!$C$1)</f>
        <v/>
      </c>
      <c r="Q423" t="str">
        <f t="shared" si="72"/>
        <v/>
      </c>
      <c r="R423" t="str">
        <f t="shared" si="73"/>
        <v/>
      </c>
      <c r="S423" t="str">
        <f t="shared" si="74"/>
        <v/>
      </c>
      <c r="T423" t="str">
        <f t="shared" si="75"/>
        <v/>
      </c>
      <c r="U423" t="str">
        <f t="shared" si="76"/>
        <v/>
      </c>
    </row>
    <row r="424" spans="1:21">
      <c r="A424" s="10" t="str">
        <f>IF(C424="","",VLOOKUP('OPĆI DIO'!$C$1,'OPĆI DIO'!$P$4:$Y$137,10,FALSE))</f>
        <v/>
      </c>
      <c r="B424" s="10" t="str">
        <f>IF(C424="","",VLOOKUP('OPĆI DIO'!$C$1,'OPĆI DIO'!$P$4:$Y$137,9,FALSE))</f>
        <v/>
      </c>
      <c r="C424" s="15"/>
      <c r="D424" s="10" t="str">
        <f t="shared" si="77"/>
        <v/>
      </c>
      <c r="E424" s="15"/>
      <c r="F424" s="10" t="str">
        <f t="shared" si="78"/>
        <v/>
      </c>
      <c r="G424" s="46"/>
      <c r="H424" s="10" t="str">
        <f t="shared" si="71"/>
        <v/>
      </c>
      <c r="I424" s="10" t="str">
        <f t="shared" si="79"/>
        <v/>
      </c>
      <c r="J424" s="45"/>
      <c r="K424" s="45"/>
      <c r="L424" s="45"/>
      <c r="M424" s="45"/>
      <c r="N424" s="45"/>
      <c r="O424" s="134"/>
      <c r="P424" t="str">
        <f>IF(C424="","",'OPĆI DIO'!$C$1)</f>
        <v/>
      </c>
      <c r="Q424" t="str">
        <f t="shared" si="72"/>
        <v/>
      </c>
      <c r="R424" t="str">
        <f t="shared" si="73"/>
        <v/>
      </c>
      <c r="S424" t="str">
        <f t="shared" si="74"/>
        <v/>
      </c>
      <c r="T424" t="str">
        <f t="shared" si="75"/>
        <v/>
      </c>
      <c r="U424" t="str">
        <f t="shared" si="76"/>
        <v/>
      </c>
    </row>
    <row r="425" spans="1:21">
      <c r="A425" s="10" t="str">
        <f>IF(C425="","",VLOOKUP('OPĆI DIO'!$C$1,'OPĆI DIO'!$P$4:$Y$137,10,FALSE))</f>
        <v/>
      </c>
      <c r="B425" s="10" t="str">
        <f>IF(C425="","",VLOOKUP('OPĆI DIO'!$C$1,'OPĆI DIO'!$P$4:$Y$137,9,FALSE))</f>
        <v/>
      </c>
      <c r="C425" s="15"/>
      <c r="D425" s="10" t="str">
        <f t="shared" si="77"/>
        <v/>
      </c>
      <c r="E425" s="15"/>
      <c r="F425" s="10" t="str">
        <f t="shared" si="78"/>
        <v/>
      </c>
      <c r="G425" s="46"/>
      <c r="H425" s="10" t="str">
        <f t="shared" si="71"/>
        <v/>
      </c>
      <c r="I425" s="10" t="str">
        <f t="shared" si="79"/>
        <v/>
      </c>
      <c r="J425" s="45"/>
      <c r="K425" s="45"/>
      <c r="L425" s="45"/>
      <c r="M425" s="45"/>
      <c r="N425" s="45"/>
      <c r="O425" s="134"/>
      <c r="P425" t="str">
        <f>IF(C425="","",'OPĆI DIO'!$C$1)</f>
        <v/>
      </c>
      <c r="Q425" t="str">
        <f t="shared" si="72"/>
        <v/>
      </c>
      <c r="R425" t="str">
        <f t="shared" si="73"/>
        <v/>
      </c>
      <c r="S425" t="str">
        <f t="shared" si="74"/>
        <v/>
      </c>
      <c r="T425" t="str">
        <f t="shared" si="75"/>
        <v/>
      </c>
      <c r="U425" t="str">
        <f t="shared" si="76"/>
        <v/>
      </c>
    </row>
    <row r="426" spans="1:21">
      <c r="A426" s="10" t="str">
        <f>IF(C426="","",VLOOKUP('OPĆI DIO'!$C$1,'OPĆI DIO'!$P$4:$Y$137,10,FALSE))</f>
        <v/>
      </c>
      <c r="B426" s="10" t="str">
        <f>IF(C426="","",VLOOKUP('OPĆI DIO'!$C$1,'OPĆI DIO'!$P$4:$Y$137,9,FALSE))</f>
        <v/>
      </c>
      <c r="C426" s="15"/>
      <c r="D426" s="10" t="str">
        <f t="shared" si="77"/>
        <v/>
      </c>
      <c r="E426" s="15"/>
      <c r="F426" s="10" t="str">
        <f t="shared" si="78"/>
        <v/>
      </c>
      <c r="G426" s="46"/>
      <c r="H426" s="10" t="str">
        <f t="shared" si="71"/>
        <v/>
      </c>
      <c r="I426" s="10" t="str">
        <f t="shared" si="79"/>
        <v/>
      </c>
      <c r="J426" s="45"/>
      <c r="K426" s="45"/>
      <c r="L426" s="45"/>
      <c r="M426" s="45"/>
      <c r="N426" s="45"/>
      <c r="O426" s="134"/>
      <c r="P426" t="str">
        <f>IF(C426="","",'OPĆI DIO'!$C$1)</f>
        <v/>
      </c>
      <c r="Q426" t="str">
        <f t="shared" si="72"/>
        <v/>
      </c>
      <c r="R426" t="str">
        <f t="shared" si="73"/>
        <v/>
      </c>
      <c r="S426" t="str">
        <f t="shared" si="74"/>
        <v/>
      </c>
      <c r="T426" t="str">
        <f t="shared" si="75"/>
        <v/>
      </c>
      <c r="U426" t="str">
        <f t="shared" si="76"/>
        <v/>
      </c>
    </row>
    <row r="427" spans="1:21">
      <c r="A427" s="10" t="str">
        <f>IF(C427="","",VLOOKUP('OPĆI DIO'!$C$1,'OPĆI DIO'!$P$4:$Y$137,10,FALSE))</f>
        <v/>
      </c>
      <c r="B427" s="10" t="str">
        <f>IF(C427="","",VLOOKUP('OPĆI DIO'!$C$1,'OPĆI DIO'!$P$4:$Y$137,9,FALSE))</f>
        <v/>
      </c>
      <c r="C427" s="15"/>
      <c r="D427" s="10" t="str">
        <f t="shared" si="77"/>
        <v/>
      </c>
      <c r="E427" s="15"/>
      <c r="F427" s="10" t="str">
        <f t="shared" si="78"/>
        <v/>
      </c>
      <c r="G427" s="46"/>
      <c r="H427" s="10" t="str">
        <f t="shared" si="71"/>
        <v/>
      </c>
      <c r="I427" s="10" t="str">
        <f t="shared" si="79"/>
        <v/>
      </c>
      <c r="J427" s="45"/>
      <c r="K427" s="45"/>
      <c r="L427" s="45"/>
      <c r="M427" s="45"/>
      <c r="N427" s="45"/>
      <c r="O427" s="134"/>
      <c r="P427" t="str">
        <f>IF(C427="","",'OPĆI DIO'!$C$1)</f>
        <v/>
      </c>
      <c r="Q427" t="str">
        <f t="shared" si="72"/>
        <v/>
      </c>
      <c r="R427" t="str">
        <f t="shared" si="73"/>
        <v/>
      </c>
      <c r="S427" t="str">
        <f t="shared" si="74"/>
        <v/>
      </c>
      <c r="T427" t="str">
        <f t="shared" si="75"/>
        <v/>
      </c>
      <c r="U427" t="str">
        <f t="shared" si="76"/>
        <v/>
      </c>
    </row>
    <row r="428" spans="1:21">
      <c r="A428" s="10" t="str">
        <f>IF(C428="","",VLOOKUP('OPĆI DIO'!$C$1,'OPĆI DIO'!$P$4:$Y$137,10,FALSE))</f>
        <v/>
      </c>
      <c r="B428" s="10" t="str">
        <f>IF(C428="","",VLOOKUP('OPĆI DIO'!$C$1,'OPĆI DIO'!$P$4:$Y$137,9,FALSE))</f>
        <v/>
      </c>
      <c r="C428" s="15"/>
      <c r="D428" s="10" t="str">
        <f t="shared" si="77"/>
        <v/>
      </c>
      <c r="E428" s="15"/>
      <c r="F428" s="10" t="str">
        <f t="shared" si="78"/>
        <v/>
      </c>
      <c r="G428" s="46"/>
      <c r="H428" s="10" t="str">
        <f t="shared" si="71"/>
        <v/>
      </c>
      <c r="I428" s="10" t="str">
        <f t="shared" si="79"/>
        <v/>
      </c>
      <c r="J428" s="45"/>
      <c r="K428" s="45"/>
      <c r="L428" s="45"/>
      <c r="M428" s="45"/>
      <c r="N428" s="45"/>
      <c r="O428" s="134"/>
      <c r="P428" t="str">
        <f>IF(C428="","",'OPĆI DIO'!$C$1)</f>
        <v/>
      </c>
      <c r="Q428" t="str">
        <f t="shared" si="72"/>
        <v/>
      </c>
      <c r="R428" t="str">
        <f t="shared" si="73"/>
        <v/>
      </c>
      <c r="S428" t="str">
        <f t="shared" si="74"/>
        <v/>
      </c>
      <c r="T428" t="str">
        <f t="shared" si="75"/>
        <v/>
      </c>
      <c r="U428" t="str">
        <f t="shared" si="76"/>
        <v/>
      </c>
    </row>
    <row r="429" spans="1:21">
      <c r="A429" s="10" t="str">
        <f>IF(C429="","",VLOOKUP('OPĆI DIO'!$C$1,'OPĆI DIO'!$P$4:$Y$137,10,FALSE))</f>
        <v/>
      </c>
      <c r="B429" s="10" t="str">
        <f>IF(C429="","",VLOOKUP('OPĆI DIO'!$C$1,'OPĆI DIO'!$P$4:$Y$137,9,FALSE))</f>
        <v/>
      </c>
      <c r="C429" s="15"/>
      <c r="D429" s="10" t="str">
        <f t="shared" si="77"/>
        <v/>
      </c>
      <c r="E429" s="15"/>
      <c r="F429" s="10" t="str">
        <f t="shared" si="78"/>
        <v/>
      </c>
      <c r="G429" s="46"/>
      <c r="H429" s="10" t="str">
        <f t="shared" si="71"/>
        <v/>
      </c>
      <c r="I429" s="10" t="str">
        <f t="shared" si="79"/>
        <v/>
      </c>
      <c r="J429" s="45"/>
      <c r="K429" s="45"/>
      <c r="L429" s="45"/>
      <c r="M429" s="45"/>
      <c r="N429" s="45"/>
      <c r="O429" s="134"/>
      <c r="P429" t="str">
        <f>IF(C429="","",'OPĆI DIO'!$C$1)</f>
        <v/>
      </c>
      <c r="Q429" t="str">
        <f t="shared" si="72"/>
        <v/>
      </c>
      <c r="R429" t="str">
        <f t="shared" si="73"/>
        <v/>
      </c>
      <c r="S429" t="str">
        <f t="shared" si="74"/>
        <v/>
      </c>
      <c r="T429" t="str">
        <f t="shared" si="75"/>
        <v/>
      </c>
      <c r="U429" t="str">
        <f t="shared" si="76"/>
        <v/>
      </c>
    </row>
    <row r="430" spans="1:21">
      <c r="A430" s="10" t="str">
        <f>IF(C430="","",VLOOKUP('OPĆI DIO'!$C$1,'OPĆI DIO'!$P$4:$Y$137,10,FALSE))</f>
        <v/>
      </c>
      <c r="B430" s="10" t="str">
        <f>IF(C430="","",VLOOKUP('OPĆI DIO'!$C$1,'OPĆI DIO'!$P$4:$Y$137,9,FALSE))</f>
        <v/>
      </c>
      <c r="C430" s="15"/>
      <c r="D430" s="10" t="str">
        <f t="shared" si="77"/>
        <v/>
      </c>
      <c r="E430" s="15"/>
      <c r="F430" s="10" t="str">
        <f t="shared" si="78"/>
        <v/>
      </c>
      <c r="G430" s="46"/>
      <c r="H430" s="10" t="str">
        <f t="shared" si="71"/>
        <v/>
      </c>
      <c r="I430" s="10" t="str">
        <f t="shared" si="79"/>
        <v/>
      </c>
      <c r="J430" s="45"/>
      <c r="K430" s="45"/>
      <c r="L430" s="45"/>
      <c r="M430" s="45"/>
      <c r="N430" s="45"/>
      <c r="O430" s="134"/>
      <c r="P430" t="str">
        <f>IF(C430="","",'OPĆI DIO'!$C$1)</f>
        <v/>
      </c>
      <c r="Q430" t="str">
        <f t="shared" si="72"/>
        <v/>
      </c>
      <c r="R430" t="str">
        <f t="shared" si="73"/>
        <v/>
      </c>
      <c r="S430" t="str">
        <f t="shared" si="74"/>
        <v/>
      </c>
      <c r="T430" t="str">
        <f t="shared" si="75"/>
        <v/>
      </c>
      <c r="U430" t="str">
        <f t="shared" si="76"/>
        <v/>
      </c>
    </row>
    <row r="431" spans="1:21">
      <c r="A431" s="10" t="str">
        <f>IF(C431="","",VLOOKUP('OPĆI DIO'!$C$1,'OPĆI DIO'!$P$4:$Y$137,10,FALSE))</f>
        <v/>
      </c>
      <c r="B431" s="10" t="str">
        <f>IF(C431="","",VLOOKUP('OPĆI DIO'!$C$1,'OPĆI DIO'!$P$4:$Y$137,9,FALSE))</f>
        <v/>
      </c>
      <c r="C431" s="15"/>
      <c r="D431" s="10" t="str">
        <f t="shared" si="77"/>
        <v/>
      </c>
      <c r="E431" s="15"/>
      <c r="F431" s="10" t="str">
        <f t="shared" si="78"/>
        <v/>
      </c>
      <c r="G431" s="46"/>
      <c r="H431" s="10" t="str">
        <f t="shared" si="71"/>
        <v/>
      </c>
      <c r="I431" s="10" t="str">
        <f t="shared" si="79"/>
        <v/>
      </c>
      <c r="J431" s="45"/>
      <c r="K431" s="45"/>
      <c r="L431" s="45"/>
      <c r="M431" s="45"/>
      <c r="N431" s="45"/>
      <c r="O431" s="134"/>
      <c r="P431" t="str">
        <f>IF(C431="","",'OPĆI DIO'!$C$1)</f>
        <v/>
      </c>
      <c r="Q431" t="str">
        <f t="shared" si="72"/>
        <v/>
      </c>
      <c r="R431" t="str">
        <f t="shared" si="73"/>
        <v/>
      </c>
      <c r="S431" t="str">
        <f t="shared" si="74"/>
        <v/>
      </c>
      <c r="T431" t="str">
        <f t="shared" si="75"/>
        <v/>
      </c>
      <c r="U431" t="str">
        <f t="shared" si="76"/>
        <v/>
      </c>
    </row>
    <row r="432" spans="1:21">
      <c r="A432" s="10" t="str">
        <f>IF(C432="","",VLOOKUP('OPĆI DIO'!$C$1,'OPĆI DIO'!$P$4:$Y$137,10,FALSE))</f>
        <v/>
      </c>
      <c r="B432" s="10" t="str">
        <f>IF(C432="","",VLOOKUP('OPĆI DIO'!$C$1,'OPĆI DIO'!$P$4:$Y$137,9,FALSE))</f>
        <v/>
      </c>
      <c r="C432" s="15"/>
      <c r="D432" s="10" t="str">
        <f t="shared" si="77"/>
        <v/>
      </c>
      <c r="E432" s="15"/>
      <c r="F432" s="10" t="str">
        <f t="shared" si="78"/>
        <v/>
      </c>
      <c r="G432" s="46"/>
      <c r="H432" s="10" t="str">
        <f t="shared" si="71"/>
        <v/>
      </c>
      <c r="I432" s="10" t="str">
        <f t="shared" si="79"/>
        <v/>
      </c>
      <c r="J432" s="45"/>
      <c r="K432" s="45"/>
      <c r="L432" s="45"/>
      <c r="M432" s="45"/>
      <c r="N432" s="45"/>
      <c r="O432" s="134"/>
      <c r="P432" t="str">
        <f>IF(C432="","",'OPĆI DIO'!$C$1)</f>
        <v/>
      </c>
      <c r="Q432" t="str">
        <f t="shared" si="72"/>
        <v/>
      </c>
      <c r="R432" t="str">
        <f t="shared" si="73"/>
        <v/>
      </c>
      <c r="S432" t="str">
        <f t="shared" si="74"/>
        <v/>
      </c>
      <c r="T432" t="str">
        <f t="shared" si="75"/>
        <v/>
      </c>
      <c r="U432" t="str">
        <f t="shared" si="76"/>
        <v/>
      </c>
    </row>
    <row r="433" spans="1:21">
      <c r="A433" s="10" t="str">
        <f>IF(C433="","",VLOOKUP('OPĆI DIO'!$C$1,'OPĆI DIO'!$P$4:$Y$137,10,FALSE))</f>
        <v/>
      </c>
      <c r="B433" s="10" t="str">
        <f>IF(C433="","",VLOOKUP('OPĆI DIO'!$C$1,'OPĆI DIO'!$P$4:$Y$137,9,FALSE))</f>
        <v/>
      </c>
      <c r="C433" s="15"/>
      <c r="D433" s="10" t="str">
        <f t="shared" si="77"/>
        <v/>
      </c>
      <c r="E433" s="15"/>
      <c r="F433" s="10" t="str">
        <f t="shared" si="78"/>
        <v/>
      </c>
      <c r="G433" s="46"/>
      <c r="H433" s="10" t="str">
        <f t="shared" si="71"/>
        <v/>
      </c>
      <c r="I433" s="10" t="str">
        <f t="shared" si="79"/>
        <v/>
      </c>
      <c r="J433" s="45"/>
      <c r="K433" s="45"/>
      <c r="L433" s="45"/>
      <c r="M433" s="45"/>
      <c r="N433" s="45"/>
      <c r="O433" s="134"/>
      <c r="P433" t="str">
        <f>IF(C433="","",'OPĆI DIO'!$C$1)</f>
        <v/>
      </c>
      <c r="Q433" t="str">
        <f t="shared" si="72"/>
        <v/>
      </c>
      <c r="R433" t="str">
        <f t="shared" si="73"/>
        <v/>
      </c>
      <c r="S433" t="str">
        <f t="shared" si="74"/>
        <v/>
      </c>
      <c r="T433" t="str">
        <f t="shared" si="75"/>
        <v/>
      </c>
      <c r="U433" t="str">
        <f t="shared" si="76"/>
        <v/>
      </c>
    </row>
    <row r="434" spans="1:21">
      <c r="A434" s="10" t="str">
        <f>IF(C434="","",VLOOKUP('OPĆI DIO'!$C$1,'OPĆI DIO'!$P$4:$Y$137,10,FALSE))</f>
        <v/>
      </c>
      <c r="B434" s="10" t="str">
        <f>IF(C434="","",VLOOKUP('OPĆI DIO'!$C$1,'OPĆI DIO'!$P$4:$Y$137,9,FALSE))</f>
        <v/>
      </c>
      <c r="C434" s="15"/>
      <c r="D434" s="10" t="str">
        <f t="shared" si="77"/>
        <v/>
      </c>
      <c r="E434" s="15"/>
      <c r="F434" s="10" t="str">
        <f t="shared" si="78"/>
        <v/>
      </c>
      <c r="G434" s="46"/>
      <c r="H434" s="10" t="str">
        <f t="shared" si="71"/>
        <v/>
      </c>
      <c r="I434" s="10" t="str">
        <f t="shared" si="79"/>
        <v/>
      </c>
      <c r="J434" s="45"/>
      <c r="K434" s="45"/>
      <c r="L434" s="45"/>
      <c r="M434" s="45"/>
      <c r="N434" s="45"/>
      <c r="O434" s="134"/>
      <c r="P434" t="str">
        <f>IF(C434="","",'OPĆI DIO'!$C$1)</f>
        <v/>
      </c>
      <c r="Q434" t="str">
        <f t="shared" si="72"/>
        <v/>
      </c>
      <c r="R434" t="str">
        <f t="shared" si="73"/>
        <v/>
      </c>
      <c r="S434" t="str">
        <f t="shared" si="74"/>
        <v/>
      </c>
      <c r="T434" t="str">
        <f t="shared" si="75"/>
        <v/>
      </c>
      <c r="U434" t="str">
        <f t="shared" si="76"/>
        <v/>
      </c>
    </row>
    <row r="435" spans="1:21">
      <c r="A435" s="10" t="str">
        <f>IF(C435="","",VLOOKUP('OPĆI DIO'!$C$1,'OPĆI DIO'!$P$4:$Y$137,10,FALSE))</f>
        <v/>
      </c>
      <c r="B435" s="10" t="str">
        <f>IF(C435="","",VLOOKUP('OPĆI DIO'!$C$1,'OPĆI DIO'!$P$4:$Y$137,9,FALSE))</f>
        <v/>
      </c>
      <c r="C435" s="15"/>
      <c r="D435" s="10" t="str">
        <f t="shared" si="77"/>
        <v/>
      </c>
      <c r="E435" s="15"/>
      <c r="F435" s="10" t="str">
        <f t="shared" si="78"/>
        <v/>
      </c>
      <c r="G435" s="46"/>
      <c r="H435" s="10" t="str">
        <f t="shared" si="71"/>
        <v/>
      </c>
      <c r="I435" s="10" t="str">
        <f t="shared" si="79"/>
        <v/>
      </c>
      <c r="J435" s="45"/>
      <c r="K435" s="45"/>
      <c r="L435" s="45"/>
      <c r="M435" s="45"/>
      <c r="N435" s="45"/>
      <c r="O435" s="134"/>
      <c r="P435" t="str">
        <f>IF(C435="","",'OPĆI DIO'!$C$1)</f>
        <v/>
      </c>
      <c r="Q435" t="str">
        <f t="shared" si="72"/>
        <v/>
      </c>
      <c r="R435" t="str">
        <f t="shared" si="73"/>
        <v/>
      </c>
      <c r="S435" t="str">
        <f t="shared" si="74"/>
        <v/>
      </c>
      <c r="T435" t="str">
        <f t="shared" si="75"/>
        <v/>
      </c>
      <c r="U435" t="str">
        <f t="shared" si="76"/>
        <v/>
      </c>
    </row>
    <row r="436" spans="1:21">
      <c r="A436" s="10" t="str">
        <f>IF(C436="","",VLOOKUP('OPĆI DIO'!$C$1,'OPĆI DIO'!$P$4:$Y$137,10,FALSE))</f>
        <v/>
      </c>
      <c r="B436" s="10" t="str">
        <f>IF(C436="","",VLOOKUP('OPĆI DIO'!$C$1,'OPĆI DIO'!$P$4:$Y$137,9,FALSE))</f>
        <v/>
      </c>
      <c r="C436" s="15"/>
      <c r="D436" s="10" t="str">
        <f t="shared" si="77"/>
        <v/>
      </c>
      <c r="E436" s="15"/>
      <c r="F436" s="10" t="str">
        <f t="shared" si="78"/>
        <v/>
      </c>
      <c r="G436" s="46"/>
      <c r="H436" s="10" t="str">
        <f t="shared" si="71"/>
        <v/>
      </c>
      <c r="I436" s="10" t="str">
        <f t="shared" si="79"/>
        <v/>
      </c>
      <c r="J436" s="45"/>
      <c r="K436" s="45"/>
      <c r="L436" s="45"/>
      <c r="M436" s="45"/>
      <c r="N436" s="45"/>
      <c r="O436" s="134"/>
      <c r="P436" t="str">
        <f>IF(C436="","",'OPĆI DIO'!$C$1)</f>
        <v/>
      </c>
      <c r="Q436" t="str">
        <f t="shared" si="72"/>
        <v/>
      </c>
      <c r="R436" t="str">
        <f t="shared" si="73"/>
        <v/>
      </c>
      <c r="S436" t="str">
        <f t="shared" si="74"/>
        <v/>
      </c>
      <c r="T436" t="str">
        <f t="shared" si="75"/>
        <v/>
      </c>
      <c r="U436" t="str">
        <f t="shared" si="76"/>
        <v/>
      </c>
    </row>
    <row r="437" spans="1:21">
      <c r="A437" s="10" t="str">
        <f>IF(C437="","",VLOOKUP('OPĆI DIO'!$C$1,'OPĆI DIO'!$P$4:$Y$137,10,FALSE))</f>
        <v/>
      </c>
      <c r="B437" s="10" t="str">
        <f>IF(C437="","",VLOOKUP('OPĆI DIO'!$C$1,'OPĆI DIO'!$P$4:$Y$137,9,FALSE))</f>
        <v/>
      </c>
      <c r="C437" s="15"/>
      <c r="D437" s="10" t="str">
        <f t="shared" si="77"/>
        <v/>
      </c>
      <c r="E437" s="15"/>
      <c r="F437" s="10" t="str">
        <f t="shared" si="78"/>
        <v/>
      </c>
      <c r="G437" s="46"/>
      <c r="H437" s="10" t="str">
        <f t="shared" si="71"/>
        <v/>
      </c>
      <c r="I437" s="10" t="str">
        <f t="shared" si="79"/>
        <v/>
      </c>
      <c r="J437" s="45"/>
      <c r="K437" s="45"/>
      <c r="L437" s="45"/>
      <c r="M437" s="45"/>
      <c r="N437" s="45"/>
      <c r="O437" s="134"/>
      <c r="P437" t="str">
        <f>IF(C437="","",'OPĆI DIO'!$C$1)</f>
        <v/>
      </c>
      <c r="Q437" t="str">
        <f t="shared" si="72"/>
        <v/>
      </c>
      <c r="R437" t="str">
        <f t="shared" si="73"/>
        <v/>
      </c>
      <c r="S437" t="str">
        <f t="shared" si="74"/>
        <v/>
      </c>
      <c r="T437" t="str">
        <f t="shared" si="75"/>
        <v/>
      </c>
      <c r="U437" t="str">
        <f t="shared" si="76"/>
        <v/>
      </c>
    </row>
    <row r="438" spans="1:21">
      <c r="A438" s="10" t="str">
        <f>IF(C438="","",VLOOKUP('OPĆI DIO'!$C$1,'OPĆI DIO'!$P$4:$Y$137,10,FALSE))</f>
        <v/>
      </c>
      <c r="B438" s="10" t="str">
        <f>IF(C438="","",VLOOKUP('OPĆI DIO'!$C$1,'OPĆI DIO'!$P$4:$Y$137,9,FALSE))</f>
        <v/>
      </c>
      <c r="C438" s="15"/>
      <c r="D438" s="10" t="str">
        <f t="shared" si="77"/>
        <v/>
      </c>
      <c r="E438" s="15"/>
      <c r="F438" s="10" t="str">
        <f t="shared" si="78"/>
        <v/>
      </c>
      <c r="G438" s="46"/>
      <c r="H438" s="10" t="str">
        <f t="shared" si="71"/>
        <v/>
      </c>
      <c r="I438" s="10" t="str">
        <f t="shared" si="79"/>
        <v/>
      </c>
      <c r="J438" s="45"/>
      <c r="K438" s="45"/>
      <c r="L438" s="45"/>
      <c r="M438" s="45"/>
      <c r="N438" s="45"/>
      <c r="O438" s="134"/>
      <c r="P438" t="str">
        <f>IF(C438="","",'OPĆI DIO'!$C$1)</f>
        <v/>
      </c>
      <c r="Q438" t="str">
        <f t="shared" si="72"/>
        <v/>
      </c>
      <c r="R438" t="str">
        <f t="shared" si="73"/>
        <v/>
      </c>
      <c r="S438" t="str">
        <f t="shared" si="74"/>
        <v/>
      </c>
      <c r="T438" t="str">
        <f t="shared" si="75"/>
        <v/>
      </c>
      <c r="U438" t="str">
        <f t="shared" si="76"/>
        <v/>
      </c>
    </row>
    <row r="439" spans="1:21">
      <c r="A439" s="10" t="str">
        <f>IF(C439="","",VLOOKUP('OPĆI DIO'!$C$1,'OPĆI DIO'!$P$4:$Y$137,10,FALSE))</f>
        <v/>
      </c>
      <c r="B439" s="10" t="str">
        <f>IF(C439="","",VLOOKUP('OPĆI DIO'!$C$1,'OPĆI DIO'!$P$4:$Y$137,9,FALSE))</f>
        <v/>
      </c>
      <c r="C439" s="15"/>
      <c r="D439" s="10" t="str">
        <f t="shared" si="77"/>
        <v/>
      </c>
      <c r="E439" s="15"/>
      <c r="F439" s="10" t="str">
        <f t="shared" si="78"/>
        <v/>
      </c>
      <c r="G439" s="46"/>
      <c r="H439" s="10" t="str">
        <f t="shared" si="71"/>
        <v/>
      </c>
      <c r="I439" s="10" t="str">
        <f t="shared" si="79"/>
        <v/>
      </c>
      <c r="J439" s="45"/>
      <c r="K439" s="45"/>
      <c r="L439" s="45"/>
      <c r="M439" s="45"/>
      <c r="N439" s="45"/>
      <c r="O439" s="134"/>
      <c r="P439" t="str">
        <f>IF(C439="","",'OPĆI DIO'!$C$1)</f>
        <v/>
      </c>
      <c r="Q439" t="str">
        <f t="shared" si="72"/>
        <v/>
      </c>
      <c r="R439" t="str">
        <f t="shared" si="73"/>
        <v/>
      </c>
      <c r="S439" t="str">
        <f t="shared" si="74"/>
        <v/>
      </c>
      <c r="T439" t="str">
        <f t="shared" si="75"/>
        <v/>
      </c>
      <c r="U439" t="str">
        <f t="shared" si="76"/>
        <v/>
      </c>
    </row>
    <row r="440" spans="1:21">
      <c r="A440" s="10" t="str">
        <f>IF(C440="","",VLOOKUP('OPĆI DIO'!$C$1,'OPĆI DIO'!$P$4:$Y$137,10,FALSE))</f>
        <v/>
      </c>
      <c r="B440" s="10" t="str">
        <f>IF(C440="","",VLOOKUP('OPĆI DIO'!$C$1,'OPĆI DIO'!$P$4:$Y$137,9,FALSE))</f>
        <v/>
      </c>
      <c r="C440" s="15"/>
      <c r="D440" s="10" t="str">
        <f t="shared" si="77"/>
        <v/>
      </c>
      <c r="E440" s="15"/>
      <c r="F440" s="10" t="str">
        <f t="shared" si="78"/>
        <v/>
      </c>
      <c r="G440" s="46"/>
      <c r="H440" s="10" t="str">
        <f t="shared" si="71"/>
        <v/>
      </c>
      <c r="I440" s="10" t="str">
        <f t="shared" si="79"/>
        <v/>
      </c>
      <c r="J440" s="45"/>
      <c r="K440" s="45"/>
      <c r="L440" s="45"/>
      <c r="M440" s="45"/>
      <c r="N440" s="45"/>
      <c r="O440" s="134"/>
      <c r="P440" t="str">
        <f>IF(C440="","",'OPĆI DIO'!$C$1)</f>
        <v/>
      </c>
      <c r="Q440" t="str">
        <f t="shared" si="72"/>
        <v/>
      </c>
      <c r="R440" t="str">
        <f t="shared" si="73"/>
        <v/>
      </c>
      <c r="S440" t="str">
        <f t="shared" si="74"/>
        <v/>
      </c>
      <c r="T440" t="str">
        <f t="shared" si="75"/>
        <v/>
      </c>
      <c r="U440" t="str">
        <f t="shared" si="76"/>
        <v/>
      </c>
    </row>
    <row r="441" spans="1:21">
      <c r="A441" s="10" t="str">
        <f>IF(C441="","",VLOOKUP('OPĆI DIO'!$C$1,'OPĆI DIO'!$P$4:$Y$137,10,FALSE))</f>
        <v/>
      </c>
      <c r="B441" s="10" t="str">
        <f>IF(C441="","",VLOOKUP('OPĆI DIO'!$C$1,'OPĆI DIO'!$P$4:$Y$137,9,FALSE))</f>
        <v/>
      </c>
      <c r="C441" s="15"/>
      <c r="D441" s="10" t="str">
        <f t="shared" si="77"/>
        <v/>
      </c>
      <c r="E441" s="15"/>
      <c r="F441" s="10" t="str">
        <f t="shared" si="78"/>
        <v/>
      </c>
      <c r="G441" s="46"/>
      <c r="H441" s="10" t="str">
        <f t="shared" si="71"/>
        <v/>
      </c>
      <c r="I441" s="10" t="str">
        <f t="shared" si="79"/>
        <v/>
      </c>
      <c r="J441" s="45"/>
      <c r="K441" s="45"/>
      <c r="L441" s="45"/>
      <c r="M441" s="45"/>
      <c r="N441" s="45"/>
      <c r="O441" s="134"/>
      <c r="P441" t="str">
        <f>IF(C441="","",'OPĆI DIO'!$C$1)</f>
        <v/>
      </c>
      <c r="Q441" t="str">
        <f t="shared" si="72"/>
        <v/>
      </c>
      <c r="R441" t="str">
        <f t="shared" si="73"/>
        <v/>
      </c>
      <c r="S441" t="str">
        <f t="shared" si="74"/>
        <v/>
      </c>
      <c r="T441" t="str">
        <f t="shared" si="75"/>
        <v/>
      </c>
      <c r="U441" t="str">
        <f t="shared" si="76"/>
        <v/>
      </c>
    </row>
    <row r="442" spans="1:21">
      <c r="A442" s="10" t="str">
        <f>IF(C442="","",VLOOKUP('OPĆI DIO'!$C$1,'OPĆI DIO'!$P$4:$Y$137,10,FALSE))</f>
        <v/>
      </c>
      <c r="B442" s="10" t="str">
        <f>IF(C442="","",VLOOKUP('OPĆI DIO'!$C$1,'OPĆI DIO'!$P$4:$Y$137,9,FALSE))</f>
        <v/>
      </c>
      <c r="C442" s="15"/>
      <c r="D442" s="10" t="str">
        <f t="shared" si="77"/>
        <v/>
      </c>
      <c r="E442" s="15"/>
      <c r="F442" s="10" t="str">
        <f t="shared" si="78"/>
        <v/>
      </c>
      <c r="G442" s="46"/>
      <c r="H442" s="10" t="str">
        <f t="shared" si="71"/>
        <v/>
      </c>
      <c r="I442" s="10" t="str">
        <f t="shared" si="79"/>
        <v/>
      </c>
      <c r="J442" s="45"/>
      <c r="K442" s="45"/>
      <c r="L442" s="45"/>
      <c r="M442" s="45"/>
      <c r="N442" s="45"/>
      <c r="O442" s="134"/>
      <c r="P442" t="str">
        <f>IF(C442="","",'OPĆI DIO'!$C$1)</f>
        <v/>
      </c>
      <c r="Q442" t="str">
        <f t="shared" si="72"/>
        <v/>
      </c>
      <c r="R442" t="str">
        <f t="shared" si="73"/>
        <v/>
      </c>
      <c r="S442" t="str">
        <f t="shared" si="74"/>
        <v/>
      </c>
      <c r="T442" t="str">
        <f t="shared" si="75"/>
        <v/>
      </c>
      <c r="U442" t="str">
        <f t="shared" si="76"/>
        <v/>
      </c>
    </row>
    <row r="443" spans="1:21">
      <c r="A443" s="10" t="str">
        <f>IF(C443="","",VLOOKUP('OPĆI DIO'!$C$1,'OPĆI DIO'!$P$4:$Y$137,10,FALSE))</f>
        <v/>
      </c>
      <c r="B443" s="10" t="str">
        <f>IF(C443="","",VLOOKUP('OPĆI DIO'!$C$1,'OPĆI DIO'!$P$4:$Y$137,9,FALSE))</f>
        <v/>
      </c>
      <c r="C443" s="15"/>
      <c r="D443" s="10" t="str">
        <f t="shared" si="77"/>
        <v/>
      </c>
      <c r="E443" s="15"/>
      <c r="F443" s="10" t="str">
        <f t="shared" si="78"/>
        <v/>
      </c>
      <c r="G443" s="46"/>
      <c r="H443" s="10" t="str">
        <f t="shared" si="71"/>
        <v/>
      </c>
      <c r="I443" s="10" t="str">
        <f t="shared" si="79"/>
        <v/>
      </c>
      <c r="J443" s="45"/>
      <c r="K443" s="45"/>
      <c r="L443" s="45"/>
      <c r="M443" s="45"/>
      <c r="N443" s="45"/>
      <c r="O443" s="134"/>
      <c r="P443" t="str">
        <f>IF(C443="","",'OPĆI DIO'!$C$1)</f>
        <v/>
      </c>
      <c r="Q443" t="str">
        <f t="shared" si="72"/>
        <v/>
      </c>
      <c r="R443" t="str">
        <f t="shared" si="73"/>
        <v/>
      </c>
      <c r="S443" t="str">
        <f t="shared" si="74"/>
        <v/>
      </c>
      <c r="T443" t="str">
        <f t="shared" si="75"/>
        <v/>
      </c>
      <c r="U443" t="str">
        <f t="shared" si="76"/>
        <v/>
      </c>
    </row>
    <row r="444" spans="1:21">
      <c r="A444" s="10" t="str">
        <f>IF(C444="","",VLOOKUP('OPĆI DIO'!$C$1,'OPĆI DIO'!$P$4:$Y$137,10,FALSE))</f>
        <v/>
      </c>
      <c r="B444" s="10" t="str">
        <f>IF(C444="","",VLOOKUP('OPĆI DIO'!$C$1,'OPĆI DIO'!$P$4:$Y$137,9,FALSE))</f>
        <v/>
      </c>
      <c r="C444" s="15"/>
      <c r="D444" s="10" t="str">
        <f t="shared" si="77"/>
        <v/>
      </c>
      <c r="E444" s="15"/>
      <c r="F444" s="10" t="str">
        <f t="shared" si="78"/>
        <v/>
      </c>
      <c r="G444" s="46"/>
      <c r="H444" s="10" t="str">
        <f t="shared" si="71"/>
        <v/>
      </c>
      <c r="I444" s="10" t="str">
        <f t="shared" si="79"/>
        <v/>
      </c>
      <c r="J444" s="45"/>
      <c r="K444" s="45"/>
      <c r="L444" s="45"/>
      <c r="M444" s="45"/>
      <c r="N444" s="45"/>
      <c r="O444" s="134"/>
      <c r="P444" t="str">
        <f>IF(C444="","",'OPĆI DIO'!$C$1)</f>
        <v/>
      </c>
      <c r="Q444" t="str">
        <f t="shared" si="72"/>
        <v/>
      </c>
      <c r="R444" t="str">
        <f t="shared" si="73"/>
        <v/>
      </c>
      <c r="S444" t="str">
        <f t="shared" si="74"/>
        <v/>
      </c>
      <c r="T444" t="str">
        <f t="shared" si="75"/>
        <v/>
      </c>
      <c r="U444" t="str">
        <f t="shared" si="76"/>
        <v/>
      </c>
    </row>
    <row r="445" spans="1:21">
      <c r="A445" s="10" t="str">
        <f>IF(C445="","",VLOOKUP('OPĆI DIO'!$C$1,'OPĆI DIO'!$P$4:$Y$137,10,FALSE))</f>
        <v/>
      </c>
      <c r="B445" s="10" t="str">
        <f>IF(C445="","",VLOOKUP('OPĆI DIO'!$C$1,'OPĆI DIO'!$P$4:$Y$137,9,FALSE))</f>
        <v/>
      </c>
      <c r="C445" s="15"/>
      <c r="D445" s="10" t="str">
        <f t="shared" si="77"/>
        <v/>
      </c>
      <c r="E445" s="15"/>
      <c r="F445" s="10" t="str">
        <f t="shared" si="78"/>
        <v/>
      </c>
      <c r="G445" s="46"/>
      <c r="H445" s="10" t="str">
        <f t="shared" si="71"/>
        <v/>
      </c>
      <c r="I445" s="10" t="str">
        <f t="shared" si="79"/>
        <v/>
      </c>
      <c r="J445" s="45"/>
      <c r="K445" s="45"/>
      <c r="L445" s="45"/>
      <c r="M445" s="45"/>
      <c r="N445" s="45"/>
      <c r="O445" s="134"/>
      <c r="P445" t="str">
        <f>IF(C445="","",'OPĆI DIO'!$C$1)</f>
        <v/>
      </c>
      <c r="Q445" t="str">
        <f t="shared" si="72"/>
        <v/>
      </c>
      <c r="R445" t="str">
        <f t="shared" si="73"/>
        <v/>
      </c>
      <c r="S445" t="str">
        <f t="shared" si="74"/>
        <v/>
      </c>
      <c r="T445" t="str">
        <f t="shared" si="75"/>
        <v/>
      </c>
      <c r="U445" t="str">
        <f t="shared" si="76"/>
        <v/>
      </c>
    </row>
    <row r="446" spans="1:21">
      <c r="A446" s="10" t="str">
        <f>IF(C446="","",VLOOKUP('OPĆI DIO'!$C$1,'OPĆI DIO'!$P$4:$Y$137,10,FALSE))</f>
        <v/>
      </c>
      <c r="B446" s="10" t="str">
        <f>IF(C446="","",VLOOKUP('OPĆI DIO'!$C$1,'OPĆI DIO'!$P$4:$Y$137,9,FALSE))</f>
        <v/>
      </c>
      <c r="C446" s="15"/>
      <c r="D446" s="10" t="str">
        <f t="shared" si="77"/>
        <v/>
      </c>
      <c r="E446" s="15"/>
      <c r="F446" s="10" t="str">
        <f t="shared" si="78"/>
        <v/>
      </c>
      <c r="G446" s="46"/>
      <c r="H446" s="10" t="str">
        <f t="shared" si="71"/>
        <v/>
      </c>
      <c r="I446" s="10" t="str">
        <f t="shared" si="79"/>
        <v/>
      </c>
      <c r="J446" s="45"/>
      <c r="K446" s="45"/>
      <c r="L446" s="45"/>
      <c r="M446" s="45"/>
      <c r="N446" s="45"/>
      <c r="O446" s="134"/>
      <c r="P446" t="str">
        <f>IF(C446="","",'OPĆI DIO'!$C$1)</f>
        <v/>
      </c>
      <c r="Q446" t="str">
        <f t="shared" si="72"/>
        <v/>
      </c>
      <c r="R446" t="str">
        <f t="shared" si="73"/>
        <v/>
      </c>
      <c r="S446" t="str">
        <f t="shared" si="74"/>
        <v/>
      </c>
      <c r="T446" t="str">
        <f t="shared" si="75"/>
        <v/>
      </c>
      <c r="U446" t="str">
        <f t="shared" si="76"/>
        <v/>
      </c>
    </row>
    <row r="447" spans="1:21">
      <c r="A447" s="10" t="str">
        <f>IF(C447="","",VLOOKUP('OPĆI DIO'!$C$1,'OPĆI DIO'!$P$4:$Y$137,10,FALSE))</f>
        <v/>
      </c>
      <c r="B447" s="10" t="str">
        <f>IF(C447="","",VLOOKUP('OPĆI DIO'!$C$1,'OPĆI DIO'!$P$4:$Y$137,9,FALSE))</f>
        <v/>
      </c>
      <c r="C447" s="15"/>
      <c r="D447" s="10" t="str">
        <f t="shared" si="77"/>
        <v/>
      </c>
      <c r="E447" s="15"/>
      <c r="F447" s="10" t="str">
        <f t="shared" si="78"/>
        <v/>
      </c>
      <c r="G447" s="46"/>
      <c r="H447" s="10" t="str">
        <f t="shared" si="71"/>
        <v/>
      </c>
      <c r="I447" s="10" t="str">
        <f t="shared" si="79"/>
        <v/>
      </c>
      <c r="J447" s="45"/>
      <c r="K447" s="45"/>
      <c r="L447" s="45"/>
      <c r="M447" s="45"/>
      <c r="N447" s="45"/>
      <c r="O447" s="134"/>
      <c r="P447" t="str">
        <f>IF(C447="","",'OPĆI DIO'!$C$1)</f>
        <v/>
      </c>
      <c r="Q447" t="str">
        <f t="shared" si="72"/>
        <v/>
      </c>
      <c r="R447" t="str">
        <f t="shared" si="73"/>
        <v/>
      </c>
      <c r="S447" t="str">
        <f t="shared" si="74"/>
        <v/>
      </c>
      <c r="T447" t="str">
        <f t="shared" si="75"/>
        <v/>
      </c>
      <c r="U447" t="str">
        <f t="shared" si="76"/>
        <v/>
      </c>
    </row>
    <row r="448" spans="1:21">
      <c r="A448" s="10" t="str">
        <f>IF(C448="","",VLOOKUP('OPĆI DIO'!$C$1,'OPĆI DIO'!$P$4:$Y$137,10,FALSE))</f>
        <v/>
      </c>
      <c r="B448" s="10" t="str">
        <f>IF(C448="","",VLOOKUP('OPĆI DIO'!$C$1,'OPĆI DIO'!$P$4:$Y$137,9,FALSE))</f>
        <v/>
      </c>
      <c r="C448" s="15"/>
      <c r="D448" s="10" t="str">
        <f t="shared" si="77"/>
        <v/>
      </c>
      <c r="E448" s="15"/>
      <c r="F448" s="10" t="str">
        <f t="shared" si="78"/>
        <v/>
      </c>
      <c r="G448" s="46"/>
      <c r="H448" s="10" t="str">
        <f t="shared" si="71"/>
        <v/>
      </c>
      <c r="I448" s="10" t="str">
        <f t="shared" si="79"/>
        <v/>
      </c>
      <c r="J448" s="45"/>
      <c r="K448" s="45"/>
      <c r="L448" s="45"/>
      <c r="M448" s="45"/>
      <c r="N448" s="45"/>
      <c r="O448" s="134"/>
      <c r="P448" t="str">
        <f>IF(C448="","",'OPĆI DIO'!$C$1)</f>
        <v/>
      </c>
      <c r="Q448" t="str">
        <f t="shared" si="72"/>
        <v/>
      </c>
      <c r="R448" t="str">
        <f t="shared" si="73"/>
        <v/>
      </c>
      <c r="S448" t="str">
        <f t="shared" si="74"/>
        <v/>
      </c>
      <c r="T448" t="str">
        <f t="shared" si="75"/>
        <v/>
      </c>
      <c r="U448" t="str">
        <f t="shared" si="76"/>
        <v/>
      </c>
    </row>
    <row r="449" spans="1:21">
      <c r="A449" s="10" t="str">
        <f>IF(C449="","",VLOOKUP('OPĆI DIO'!$C$1,'OPĆI DIO'!$P$4:$Y$137,10,FALSE))</f>
        <v/>
      </c>
      <c r="B449" s="10" t="str">
        <f>IF(C449="","",VLOOKUP('OPĆI DIO'!$C$1,'OPĆI DIO'!$P$4:$Y$137,9,FALSE))</f>
        <v/>
      </c>
      <c r="C449" s="15"/>
      <c r="D449" s="10" t="str">
        <f t="shared" si="77"/>
        <v/>
      </c>
      <c r="E449" s="15"/>
      <c r="F449" s="10" t="str">
        <f t="shared" si="78"/>
        <v/>
      </c>
      <c r="G449" s="46"/>
      <c r="H449" s="10" t="str">
        <f t="shared" si="71"/>
        <v/>
      </c>
      <c r="I449" s="10" t="str">
        <f t="shared" si="79"/>
        <v/>
      </c>
      <c r="J449" s="45"/>
      <c r="K449" s="45"/>
      <c r="L449" s="45"/>
      <c r="M449" s="45"/>
      <c r="N449" s="45"/>
      <c r="O449" s="134"/>
      <c r="P449" t="str">
        <f>IF(C449="","",'OPĆI DIO'!$C$1)</f>
        <v/>
      </c>
      <c r="Q449" t="str">
        <f t="shared" si="72"/>
        <v/>
      </c>
      <c r="R449" t="str">
        <f t="shared" si="73"/>
        <v/>
      </c>
      <c r="S449" t="str">
        <f t="shared" si="74"/>
        <v/>
      </c>
      <c r="T449" t="str">
        <f t="shared" si="75"/>
        <v/>
      </c>
      <c r="U449" t="str">
        <f t="shared" si="76"/>
        <v/>
      </c>
    </row>
    <row r="450" spans="1:21">
      <c r="A450" s="10" t="str">
        <f>IF(C450="","",VLOOKUP('OPĆI DIO'!$C$1,'OPĆI DIO'!$P$4:$Y$137,10,FALSE))</f>
        <v/>
      </c>
      <c r="B450" s="10" t="str">
        <f>IF(C450="","",VLOOKUP('OPĆI DIO'!$C$1,'OPĆI DIO'!$P$4:$Y$137,9,FALSE))</f>
        <v/>
      </c>
      <c r="C450" s="15"/>
      <c r="D450" s="10" t="str">
        <f t="shared" si="77"/>
        <v/>
      </c>
      <c r="E450" s="15"/>
      <c r="F450" s="10" t="str">
        <f t="shared" si="78"/>
        <v/>
      </c>
      <c r="G450" s="46"/>
      <c r="H450" s="10" t="str">
        <f t="shared" si="71"/>
        <v/>
      </c>
      <c r="I450" s="10" t="str">
        <f t="shared" si="79"/>
        <v/>
      </c>
      <c r="J450" s="45"/>
      <c r="K450" s="45"/>
      <c r="L450" s="45"/>
      <c r="M450" s="45"/>
      <c r="N450" s="45"/>
      <c r="O450" s="134"/>
      <c r="P450" t="str">
        <f>IF(C450="","",'OPĆI DIO'!$C$1)</f>
        <v/>
      </c>
      <c r="Q450" t="str">
        <f t="shared" si="72"/>
        <v/>
      </c>
      <c r="R450" t="str">
        <f t="shared" si="73"/>
        <v/>
      </c>
      <c r="S450" t="str">
        <f t="shared" si="74"/>
        <v/>
      </c>
      <c r="T450" t="str">
        <f t="shared" si="75"/>
        <v/>
      </c>
      <c r="U450" t="str">
        <f t="shared" si="76"/>
        <v/>
      </c>
    </row>
    <row r="451" spans="1:21">
      <c r="A451" s="10" t="str">
        <f>IF(C451="","",VLOOKUP('OPĆI DIO'!$C$1,'OPĆI DIO'!$P$4:$Y$137,10,FALSE))</f>
        <v/>
      </c>
      <c r="B451" s="10" t="str">
        <f>IF(C451="","",VLOOKUP('OPĆI DIO'!$C$1,'OPĆI DIO'!$P$4:$Y$137,9,FALSE))</f>
        <v/>
      </c>
      <c r="C451" s="15"/>
      <c r="D451" s="10" t="str">
        <f t="shared" si="77"/>
        <v/>
      </c>
      <c r="E451" s="15"/>
      <c r="F451" s="10" t="str">
        <f t="shared" si="78"/>
        <v/>
      </c>
      <c r="G451" s="46"/>
      <c r="H451" s="10" t="str">
        <f t="shared" ref="H451:H500" si="80">IFERROR(VLOOKUP(G451,$AE$6:$AF$352,2,FALSE),"")</f>
        <v/>
      </c>
      <c r="I451" s="10" t="str">
        <f t="shared" si="79"/>
        <v/>
      </c>
      <c r="J451" s="45"/>
      <c r="K451" s="45"/>
      <c r="L451" s="45"/>
      <c r="M451" s="45"/>
      <c r="N451" s="45"/>
      <c r="O451" s="134"/>
      <c r="P451" t="str">
        <f>IF(C451="","",'OPĆI DIO'!$C$1)</f>
        <v/>
      </c>
      <c r="Q451" t="str">
        <f t="shared" ref="Q451:Q500" si="81">LEFT(E451,3)</f>
        <v/>
      </c>
      <c r="R451" t="str">
        <f t="shared" ref="R451:R500" si="82">LEFT(E451,2)</f>
        <v/>
      </c>
      <c r="S451" t="str">
        <f t="shared" ref="S451:S500" si="83">LEFT(C451,3)</f>
        <v/>
      </c>
      <c r="T451" t="str">
        <f t="shared" ref="T451:T500" si="84">IF(U451="5",0,MID(I451,2,2))</f>
        <v/>
      </c>
      <c r="U451" t="str">
        <f t="shared" ref="U451:U500" si="85">LEFT(E451,1)</f>
        <v/>
      </c>
    </row>
    <row r="452" spans="1:21">
      <c r="A452" s="10" t="str">
        <f>IF(C452="","",VLOOKUP('OPĆI DIO'!$C$1,'OPĆI DIO'!$P$4:$Y$137,10,FALSE))</f>
        <v/>
      </c>
      <c r="B452" s="10" t="str">
        <f>IF(C452="","",VLOOKUP('OPĆI DIO'!$C$1,'OPĆI DIO'!$P$4:$Y$137,9,FALSE))</f>
        <v/>
      </c>
      <c r="C452" s="15"/>
      <c r="D452" s="10" t="str">
        <f t="shared" ref="D452:D500" si="86">IFERROR(VLOOKUP(C452,$V$6:$W$22,2,FALSE),"")</f>
        <v/>
      </c>
      <c r="E452" s="15"/>
      <c r="F452" s="10" t="str">
        <f t="shared" si="78"/>
        <v/>
      </c>
      <c r="G452" s="46"/>
      <c r="H452" s="10" t="str">
        <f t="shared" si="80"/>
        <v/>
      </c>
      <c r="I452" s="10" t="str">
        <f t="shared" si="79"/>
        <v/>
      </c>
      <c r="J452" s="45"/>
      <c r="K452" s="45"/>
      <c r="L452" s="45"/>
      <c r="M452" s="45"/>
      <c r="N452" s="45"/>
      <c r="O452" s="134"/>
      <c r="P452" t="str">
        <f>IF(C452="","",'OPĆI DIO'!$C$1)</f>
        <v/>
      </c>
      <c r="Q452" t="str">
        <f t="shared" si="81"/>
        <v/>
      </c>
      <c r="R452" t="str">
        <f t="shared" si="82"/>
        <v/>
      </c>
      <c r="S452" t="str">
        <f t="shared" si="83"/>
        <v/>
      </c>
      <c r="T452" t="str">
        <f t="shared" si="84"/>
        <v/>
      </c>
      <c r="U452" t="str">
        <f t="shared" si="85"/>
        <v/>
      </c>
    </row>
    <row r="453" spans="1:21">
      <c r="A453" s="10" t="str">
        <f>IF(C453="","",VLOOKUP('OPĆI DIO'!$C$1,'OPĆI DIO'!$P$4:$Y$137,10,FALSE))</f>
        <v/>
      </c>
      <c r="B453" s="10" t="str">
        <f>IF(C453="","",VLOOKUP('OPĆI DIO'!$C$1,'OPĆI DIO'!$P$4:$Y$137,9,FALSE))</f>
        <v/>
      </c>
      <c r="C453" s="15"/>
      <c r="D453" s="10" t="str">
        <f t="shared" si="86"/>
        <v/>
      </c>
      <c r="E453" s="15"/>
      <c r="F453" s="10" t="str">
        <f t="shared" ref="F453:F500" si="87">IFERROR(VLOOKUP(E453,$Y$5:$AA$128,2,FALSE),"")</f>
        <v/>
      </c>
      <c r="G453" s="46"/>
      <c r="H453" s="10" t="str">
        <f t="shared" si="80"/>
        <v/>
      </c>
      <c r="I453" s="10" t="str">
        <f t="shared" si="79"/>
        <v/>
      </c>
      <c r="J453" s="45"/>
      <c r="K453" s="45"/>
      <c r="L453" s="45"/>
      <c r="M453" s="45"/>
      <c r="N453" s="45"/>
      <c r="O453" s="134"/>
      <c r="P453" t="str">
        <f>IF(C453="","",'OPĆI DIO'!$C$1)</f>
        <v/>
      </c>
      <c r="Q453" t="str">
        <f t="shared" si="81"/>
        <v/>
      </c>
      <c r="R453" t="str">
        <f t="shared" si="82"/>
        <v/>
      </c>
      <c r="S453" t="str">
        <f t="shared" si="83"/>
        <v/>
      </c>
      <c r="T453" t="str">
        <f t="shared" si="84"/>
        <v/>
      </c>
      <c r="U453" t="str">
        <f t="shared" si="85"/>
        <v/>
      </c>
    </row>
    <row r="454" spans="1:21">
      <c r="A454" s="10" t="str">
        <f>IF(C454="","",VLOOKUP('OPĆI DIO'!$C$1,'OPĆI DIO'!$P$4:$Y$137,10,FALSE))</f>
        <v/>
      </c>
      <c r="B454" s="10" t="str">
        <f>IF(C454="","",VLOOKUP('OPĆI DIO'!$C$1,'OPĆI DIO'!$P$4:$Y$137,9,FALSE))</f>
        <v/>
      </c>
      <c r="C454" s="15"/>
      <c r="D454" s="10" t="str">
        <f t="shared" si="86"/>
        <v/>
      </c>
      <c r="E454" s="15"/>
      <c r="F454" s="10" t="str">
        <f t="shared" si="87"/>
        <v/>
      </c>
      <c r="G454" s="46"/>
      <c r="H454" s="10" t="str">
        <f t="shared" si="80"/>
        <v/>
      </c>
      <c r="I454" s="10" t="str">
        <f t="shared" si="79"/>
        <v/>
      </c>
      <c r="J454" s="45"/>
      <c r="K454" s="45"/>
      <c r="L454" s="45"/>
      <c r="M454" s="45"/>
      <c r="N454" s="45"/>
      <c r="O454" s="134"/>
      <c r="P454" t="str">
        <f>IF(C454="","",'OPĆI DIO'!$C$1)</f>
        <v/>
      </c>
      <c r="Q454" t="str">
        <f t="shared" si="81"/>
        <v/>
      </c>
      <c r="R454" t="str">
        <f t="shared" si="82"/>
        <v/>
      </c>
      <c r="S454" t="str">
        <f t="shared" si="83"/>
        <v/>
      </c>
      <c r="T454" t="str">
        <f t="shared" si="84"/>
        <v/>
      </c>
      <c r="U454" t="str">
        <f t="shared" si="85"/>
        <v/>
      </c>
    </row>
    <row r="455" spans="1:21">
      <c r="A455" s="10" t="str">
        <f>IF(C455="","",VLOOKUP('OPĆI DIO'!$C$1,'OPĆI DIO'!$P$4:$Y$137,10,FALSE))</f>
        <v/>
      </c>
      <c r="B455" s="10" t="str">
        <f>IF(C455="","",VLOOKUP('OPĆI DIO'!$C$1,'OPĆI DIO'!$P$4:$Y$137,9,FALSE))</f>
        <v/>
      </c>
      <c r="C455" s="15"/>
      <c r="D455" s="10" t="str">
        <f t="shared" si="86"/>
        <v/>
      </c>
      <c r="E455" s="15"/>
      <c r="F455" s="10" t="str">
        <f t="shared" si="87"/>
        <v/>
      </c>
      <c r="G455" s="46"/>
      <c r="H455" s="10" t="str">
        <f t="shared" si="80"/>
        <v/>
      </c>
      <c r="I455" s="10" t="str">
        <f t="shared" si="79"/>
        <v/>
      </c>
      <c r="J455" s="45"/>
      <c r="K455" s="45"/>
      <c r="L455" s="45"/>
      <c r="M455" s="45"/>
      <c r="N455" s="45"/>
      <c r="O455" s="134"/>
      <c r="P455" t="str">
        <f>IF(C455="","",'OPĆI DIO'!$C$1)</f>
        <v/>
      </c>
      <c r="Q455" t="str">
        <f t="shared" si="81"/>
        <v/>
      </c>
      <c r="R455" t="str">
        <f t="shared" si="82"/>
        <v/>
      </c>
      <c r="S455" t="str">
        <f t="shared" si="83"/>
        <v/>
      </c>
      <c r="T455" t="str">
        <f t="shared" si="84"/>
        <v/>
      </c>
      <c r="U455" t="str">
        <f t="shared" si="85"/>
        <v/>
      </c>
    </row>
    <row r="456" spans="1:21">
      <c r="A456" s="10" t="str">
        <f>IF(C456="","",VLOOKUP('OPĆI DIO'!$C$1,'OPĆI DIO'!$P$4:$Y$137,10,FALSE))</f>
        <v/>
      </c>
      <c r="B456" s="10" t="str">
        <f>IF(C456="","",VLOOKUP('OPĆI DIO'!$C$1,'OPĆI DIO'!$P$4:$Y$137,9,FALSE))</f>
        <v/>
      </c>
      <c r="C456" s="15"/>
      <c r="D456" s="10" t="str">
        <f t="shared" si="86"/>
        <v/>
      </c>
      <c r="E456" s="15"/>
      <c r="F456" s="10" t="str">
        <f t="shared" si="87"/>
        <v/>
      </c>
      <c r="G456" s="46"/>
      <c r="H456" s="10" t="str">
        <f t="shared" si="80"/>
        <v/>
      </c>
      <c r="I456" s="10" t="str">
        <f t="shared" si="79"/>
        <v/>
      </c>
      <c r="J456" s="45"/>
      <c r="K456" s="45"/>
      <c r="L456" s="45"/>
      <c r="M456" s="45"/>
      <c r="N456" s="45"/>
      <c r="O456" s="134"/>
      <c r="P456" t="str">
        <f>IF(C456="","",'OPĆI DIO'!$C$1)</f>
        <v/>
      </c>
      <c r="Q456" t="str">
        <f t="shared" si="81"/>
        <v/>
      </c>
      <c r="R456" t="str">
        <f t="shared" si="82"/>
        <v/>
      </c>
      <c r="S456" t="str">
        <f t="shared" si="83"/>
        <v/>
      </c>
      <c r="T456" t="str">
        <f t="shared" si="84"/>
        <v/>
      </c>
      <c r="U456" t="str">
        <f t="shared" si="85"/>
        <v/>
      </c>
    </row>
    <row r="457" spans="1:21">
      <c r="A457" s="10" t="str">
        <f>IF(C457="","",VLOOKUP('OPĆI DIO'!$C$1,'OPĆI DIO'!$P$4:$Y$137,10,FALSE))</f>
        <v/>
      </c>
      <c r="B457" s="10" t="str">
        <f>IF(C457="","",VLOOKUP('OPĆI DIO'!$C$1,'OPĆI DIO'!$P$4:$Y$137,9,FALSE))</f>
        <v/>
      </c>
      <c r="C457" s="15"/>
      <c r="D457" s="10" t="str">
        <f t="shared" si="86"/>
        <v/>
      </c>
      <c r="E457" s="15"/>
      <c r="F457" s="10" t="str">
        <f t="shared" si="87"/>
        <v/>
      </c>
      <c r="G457" s="46"/>
      <c r="H457" s="10" t="str">
        <f t="shared" si="80"/>
        <v/>
      </c>
      <c r="I457" s="10" t="str">
        <f t="shared" si="79"/>
        <v/>
      </c>
      <c r="J457" s="45"/>
      <c r="K457" s="45"/>
      <c r="L457" s="45"/>
      <c r="M457" s="45"/>
      <c r="N457" s="45"/>
      <c r="O457" s="134"/>
      <c r="P457" t="str">
        <f>IF(C457="","",'OPĆI DIO'!$C$1)</f>
        <v/>
      </c>
      <c r="Q457" t="str">
        <f t="shared" si="81"/>
        <v/>
      </c>
      <c r="R457" t="str">
        <f t="shared" si="82"/>
        <v/>
      </c>
      <c r="S457" t="str">
        <f t="shared" si="83"/>
        <v/>
      </c>
      <c r="T457" t="str">
        <f t="shared" si="84"/>
        <v/>
      </c>
      <c r="U457" t="str">
        <f t="shared" si="85"/>
        <v/>
      </c>
    </row>
    <row r="458" spans="1:21">
      <c r="A458" s="10" t="str">
        <f>IF(C458="","",VLOOKUP('OPĆI DIO'!$C$1,'OPĆI DIO'!$P$4:$Y$137,10,FALSE))</f>
        <v/>
      </c>
      <c r="B458" s="10" t="str">
        <f>IF(C458="","",VLOOKUP('OPĆI DIO'!$C$1,'OPĆI DIO'!$P$4:$Y$137,9,FALSE))</f>
        <v/>
      </c>
      <c r="C458" s="15"/>
      <c r="D458" s="10" t="str">
        <f t="shared" si="86"/>
        <v/>
      </c>
      <c r="E458" s="15"/>
      <c r="F458" s="10" t="str">
        <f t="shared" si="87"/>
        <v/>
      </c>
      <c r="G458" s="46"/>
      <c r="H458" s="10" t="str">
        <f t="shared" si="80"/>
        <v/>
      </c>
      <c r="I458" s="10" t="str">
        <f t="shared" si="79"/>
        <v/>
      </c>
      <c r="J458" s="45"/>
      <c r="K458" s="45"/>
      <c r="L458" s="45"/>
      <c r="M458" s="45"/>
      <c r="N458" s="45"/>
      <c r="O458" s="134"/>
      <c r="P458" t="str">
        <f>IF(C458="","",'OPĆI DIO'!$C$1)</f>
        <v/>
      </c>
      <c r="Q458" t="str">
        <f t="shared" si="81"/>
        <v/>
      </c>
      <c r="R458" t="str">
        <f t="shared" si="82"/>
        <v/>
      </c>
      <c r="S458" t="str">
        <f t="shared" si="83"/>
        <v/>
      </c>
      <c r="T458" t="str">
        <f t="shared" si="84"/>
        <v/>
      </c>
      <c r="U458" t="str">
        <f t="shared" si="85"/>
        <v/>
      </c>
    </row>
    <row r="459" spans="1:21">
      <c r="A459" s="10" t="str">
        <f>IF(C459="","",VLOOKUP('OPĆI DIO'!$C$1,'OPĆI DIO'!$P$4:$Y$137,10,FALSE))</f>
        <v/>
      </c>
      <c r="B459" s="10" t="str">
        <f>IF(C459="","",VLOOKUP('OPĆI DIO'!$C$1,'OPĆI DIO'!$P$4:$Y$137,9,FALSE))</f>
        <v/>
      </c>
      <c r="C459" s="15"/>
      <c r="D459" s="10" t="str">
        <f t="shared" si="86"/>
        <v/>
      </c>
      <c r="E459" s="15"/>
      <c r="F459" s="10" t="str">
        <f t="shared" si="87"/>
        <v/>
      </c>
      <c r="G459" s="46"/>
      <c r="H459" s="10" t="str">
        <f t="shared" si="80"/>
        <v/>
      </c>
      <c r="I459" s="10" t="str">
        <f t="shared" si="79"/>
        <v/>
      </c>
      <c r="J459" s="45"/>
      <c r="K459" s="45"/>
      <c r="L459" s="45"/>
      <c r="M459" s="45"/>
      <c r="N459" s="45"/>
      <c r="O459" s="134"/>
      <c r="P459" t="str">
        <f>IF(C459="","",'OPĆI DIO'!$C$1)</f>
        <v/>
      </c>
      <c r="Q459" t="str">
        <f t="shared" si="81"/>
        <v/>
      </c>
      <c r="R459" t="str">
        <f t="shared" si="82"/>
        <v/>
      </c>
      <c r="S459" t="str">
        <f t="shared" si="83"/>
        <v/>
      </c>
      <c r="T459" t="str">
        <f t="shared" si="84"/>
        <v/>
      </c>
      <c r="U459" t="str">
        <f t="shared" si="85"/>
        <v/>
      </c>
    </row>
    <row r="460" spans="1:21">
      <c r="A460" s="10" t="str">
        <f>IF(C460="","",VLOOKUP('OPĆI DIO'!$C$1,'OPĆI DIO'!$P$4:$Y$137,10,FALSE))</f>
        <v/>
      </c>
      <c r="B460" s="10" t="str">
        <f>IF(C460="","",VLOOKUP('OPĆI DIO'!$C$1,'OPĆI DIO'!$P$4:$Y$137,9,FALSE))</f>
        <v/>
      </c>
      <c r="C460" s="15"/>
      <c r="D460" s="10" t="str">
        <f t="shared" si="86"/>
        <v/>
      </c>
      <c r="E460" s="15"/>
      <c r="F460" s="10" t="str">
        <f t="shared" si="87"/>
        <v/>
      </c>
      <c r="G460" s="46"/>
      <c r="H460" s="10" t="str">
        <f t="shared" si="80"/>
        <v/>
      </c>
      <c r="I460" s="10" t="str">
        <f t="shared" si="79"/>
        <v/>
      </c>
      <c r="J460" s="45"/>
      <c r="K460" s="45"/>
      <c r="L460" s="45"/>
      <c r="M460" s="45"/>
      <c r="N460" s="45"/>
      <c r="O460" s="134"/>
      <c r="P460" t="str">
        <f>IF(C460="","",'OPĆI DIO'!$C$1)</f>
        <v/>
      </c>
      <c r="Q460" t="str">
        <f t="shared" si="81"/>
        <v/>
      </c>
      <c r="R460" t="str">
        <f t="shared" si="82"/>
        <v/>
      </c>
      <c r="S460" t="str">
        <f t="shared" si="83"/>
        <v/>
      </c>
      <c r="T460" t="str">
        <f t="shared" si="84"/>
        <v/>
      </c>
      <c r="U460" t="str">
        <f t="shared" si="85"/>
        <v/>
      </c>
    </row>
    <row r="461" spans="1:21">
      <c r="A461" s="10" t="str">
        <f>IF(C461="","",VLOOKUP('OPĆI DIO'!$C$1,'OPĆI DIO'!$P$4:$Y$137,10,FALSE))</f>
        <v/>
      </c>
      <c r="B461" s="10" t="str">
        <f>IF(C461="","",VLOOKUP('OPĆI DIO'!$C$1,'OPĆI DIO'!$P$4:$Y$137,9,FALSE))</f>
        <v/>
      </c>
      <c r="C461" s="15"/>
      <c r="D461" s="10" t="str">
        <f t="shared" si="86"/>
        <v/>
      </c>
      <c r="E461" s="15"/>
      <c r="F461" s="10" t="str">
        <f t="shared" si="87"/>
        <v/>
      </c>
      <c r="G461" s="46"/>
      <c r="H461" s="10" t="str">
        <f t="shared" si="80"/>
        <v/>
      </c>
      <c r="I461" s="10" t="str">
        <f t="shared" si="79"/>
        <v/>
      </c>
      <c r="J461" s="45"/>
      <c r="K461" s="45"/>
      <c r="L461" s="45"/>
      <c r="M461" s="45"/>
      <c r="N461" s="45"/>
      <c r="O461" s="134"/>
      <c r="P461" t="str">
        <f>IF(C461="","",'OPĆI DIO'!$C$1)</f>
        <v/>
      </c>
      <c r="Q461" t="str">
        <f t="shared" si="81"/>
        <v/>
      </c>
      <c r="R461" t="str">
        <f t="shared" si="82"/>
        <v/>
      </c>
      <c r="S461" t="str">
        <f t="shared" si="83"/>
        <v/>
      </c>
      <c r="T461" t="str">
        <f t="shared" si="84"/>
        <v/>
      </c>
      <c r="U461" t="str">
        <f t="shared" si="85"/>
        <v/>
      </c>
    </row>
    <row r="462" spans="1:21">
      <c r="A462" s="10" t="str">
        <f>IF(C462="","",VLOOKUP('OPĆI DIO'!$C$1,'OPĆI DIO'!$P$4:$Y$137,10,FALSE))</f>
        <v/>
      </c>
      <c r="B462" s="10" t="str">
        <f>IF(C462="","",VLOOKUP('OPĆI DIO'!$C$1,'OPĆI DIO'!$P$4:$Y$137,9,FALSE))</f>
        <v/>
      </c>
      <c r="C462" s="15"/>
      <c r="D462" s="10" t="str">
        <f t="shared" si="86"/>
        <v/>
      </c>
      <c r="E462" s="15"/>
      <c r="F462" s="10" t="str">
        <f t="shared" si="87"/>
        <v/>
      </c>
      <c r="G462" s="46"/>
      <c r="H462" s="10" t="str">
        <f t="shared" si="80"/>
        <v/>
      </c>
      <c r="I462" s="10" t="str">
        <f t="shared" si="79"/>
        <v/>
      </c>
      <c r="J462" s="45"/>
      <c r="K462" s="45"/>
      <c r="L462" s="45"/>
      <c r="M462" s="45"/>
      <c r="N462" s="45"/>
      <c r="O462" s="134"/>
      <c r="P462" t="str">
        <f>IF(C462="","",'OPĆI DIO'!$C$1)</f>
        <v/>
      </c>
      <c r="Q462" t="str">
        <f t="shared" si="81"/>
        <v/>
      </c>
      <c r="R462" t="str">
        <f t="shared" si="82"/>
        <v/>
      </c>
      <c r="S462" t="str">
        <f t="shared" si="83"/>
        <v/>
      </c>
      <c r="T462" t="str">
        <f t="shared" si="84"/>
        <v/>
      </c>
      <c r="U462" t="str">
        <f t="shared" si="85"/>
        <v/>
      </c>
    </row>
    <row r="463" spans="1:21">
      <c r="A463" s="10" t="str">
        <f>IF(C463="","",VLOOKUP('OPĆI DIO'!$C$1,'OPĆI DIO'!$P$4:$Y$137,10,FALSE))</f>
        <v/>
      </c>
      <c r="B463" s="10" t="str">
        <f>IF(C463="","",VLOOKUP('OPĆI DIO'!$C$1,'OPĆI DIO'!$P$4:$Y$137,9,FALSE))</f>
        <v/>
      </c>
      <c r="C463" s="15"/>
      <c r="D463" s="10" t="str">
        <f t="shared" si="86"/>
        <v/>
      </c>
      <c r="E463" s="15"/>
      <c r="F463" s="10" t="str">
        <f t="shared" si="87"/>
        <v/>
      </c>
      <c r="G463" s="46"/>
      <c r="H463" s="10" t="str">
        <f t="shared" si="80"/>
        <v/>
      </c>
      <c r="I463" s="10" t="str">
        <f t="shared" si="79"/>
        <v/>
      </c>
      <c r="J463" s="45"/>
      <c r="K463" s="45"/>
      <c r="L463" s="45"/>
      <c r="M463" s="45"/>
      <c r="N463" s="45"/>
      <c r="O463" s="134"/>
      <c r="P463" t="str">
        <f>IF(C463="","",'OPĆI DIO'!$C$1)</f>
        <v/>
      </c>
      <c r="Q463" t="str">
        <f t="shared" si="81"/>
        <v/>
      </c>
      <c r="R463" t="str">
        <f t="shared" si="82"/>
        <v/>
      </c>
      <c r="S463" t="str">
        <f t="shared" si="83"/>
        <v/>
      </c>
      <c r="T463" t="str">
        <f t="shared" si="84"/>
        <v/>
      </c>
      <c r="U463" t="str">
        <f t="shared" si="85"/>
        <v/>
      </c>
    </row>
    <row r="464" spans="1:21">
      <c r="A464" s="10" t="str">
        <f>IF(C464="","",VLOOKUP('OPĆI DIO'!$C$1,'OPĆI DIO'!$P$4:$Y$137,10,FALSE))</f>
        <v/>
      </c>
      <c r="B464" s="10" t="str">
        <f>IF(C464="","",VLOOKUP('OPĆI DIO'!$C$1,'OPĆI DIO'!$P$4:$Y$137,9,FALSE))</f>
        <v/>
      </c>
      <c r="C464" s="15"/>
      <c r="D464" s="10" t="str">
        <f t="shared" si="86"/>
        <v/>
      </c>
      <c r="E464" s="15"/>
      <c r="F464" s="10" t="str">
        <f t="shared" si="87"/>
        <v/>
      </c>
      <c r="G464" s="46"/>
      <c r="H464" s="10" t="str">
        <f t="shared" si="80"/>
        <v/>
      </c>
      <c r="I464" s="10" t="str">
        <f t="shared" si="79"/>
        <v/>
      </c>
      <c r="J464" s="45"/>
      <c r="K464" s="45"/>
      <c r="L464" s="45"/>
      <c r="M464" s="45"/>
      <c r="N464" s="45"/>
      <c r="O464" s="134"/>
      <c r="P464" t="str">
        <f>IF(C464="","",'OPĆI DIO'!$C$1)</f>
        <v/>
      </c>
      <c r="Q464" t="str">
        <f t="shared" si="81"/>
        <v/>
      </c>
      <c r="R464" t="str">
        <f t="shared" si="82"/>
        <v/>
      </c>
      <c r="S464" t="str">
        <f t="shared" si="83"/>
        <v/>
      </c>
      <c r="T464" t="str">
        <f t="shared" si="84"/>
        <v/>
      </c>
      <c r="U464" t="str">
        <f t="shared" si="85"/>
        <v/>
      </c>
    </row>
    <row r="465" spans="1:21">
      <c r="A465" s="10" t="str">
        <f>IF(C465="","",VLOOKUP('OPĆI DIO'!$C$1,'OPĆI DIO'!$P$4:$Y$137,10,FALSE))</f>
        <v/>
      </c>
      <c r="B465" s="10" t="str">
        <f>IF(C465="","",VLOOKUP('OPĆI DIO'!$C$1,'OPĆI DIO'!$P$4:$Y$137,9,FALSE))</f>
        <v/>
      </c>
      <c r="C465" s="15"/>
      <c r="D465" s="10" t="str">
        <f t="shared" si="86"/>
        <v/>
      </c>
      <c r="E465" s="15"/>
      <c r="F465" s="10" t="str">
        <f t="shared" si="87"/>
        <v/>
      </c>
      <c r="G465" s="46"/>
      <c r="H465" s="10" t="str">
        <f t="shared" si="80"/>
        <v/>
      </c>
      <c r="I465" s="10" t="str">
        <f t="shared" si="79"/>
        <v/>
      </c>
      <c r="J465" s="45"/>
      <c r="K465" s="45"/>
      <c r="L465" s="45"/>
      <c r="M465" s="45"/>
      <c r="N465" s="45"/>
      <c r="O465" s="134"/>
      <c r="P465" t="str">
        <f>IF(C465="","",'OPĆI DIO'!$C$1)</f>
        <v/>
      </c>
      <c r="Q465" t="str">
        <f t="shared" si="81"/>
        <v/>
      </c>
      <c r="R465" t="str">
        <f t="shared" si="82"/>
        <v/>
      </c>
      <c r="S465" t="str">
        <f t="shared" si="83"/>
        <v/>
      </c>
      <c r="T465" t="str">
        <f t="shared" si="84"/>
        <v/>
      </c>
      <c r="U465" t="str">
        <f t="shared" si="85"/>
        <v/>
      </c>
    </row>
    <row r="466" spans="1:21">
      <c r="A466" s="10" t="str">
        <f>IF(C466="","",VLOOKUP('OPĆI DIO'!$C$1,'OPĆI DIO'!$P$4:$Y$137,10,FALSE))</f>
        <v/>
      </c>
      <c r="B466" s="10" t="str">
        <f>IF(C466="","",VLOOKUP('OPĆI DIO'!$C$1,'OPĆI DIO'!$P$4:$Y$137,9,FALSE))</f>
        <v/>
      </c>
      <c r="C466" s="15"/>
      <c r="D466" s="10" t="str">
        <f t="shared" si="86"/>
        <v/>
      </c>
      <c r="E466" s="15"/>
      <c r="F466" s="10" t="str">
        <f t="shared" si="87"/>
        <v/>
      </c>
      <c r="G466" s="46"/>
      <c r="H466" s="10" t="str">
        <f t="shared" si="80"/>
        <v/>
      </c>
      <c r="I466" s="10" t="str">
        <f t="shared" si="79"/>
        <v/>
      </c>
      <c r="J466" s="45"/>
      <c r="K466" s="45"/>
      <c r="L466" s="45"/>
      <c r="M466" s="45"/>
      <c r="N466" s="45"/>
      <c r="O466" s="134"/>
      <c r="P466" t="str">
        <f>IF(C466="","",'OPĆI DIO'!$C$1)</f>
        <v/>
      </c>
      <c r="Q466" t="str">
        <f t="shared" si="81"/>
        <v/>
      </c>
      <c r="R466" t="str">
        <f t="shared" si="82"/>
        <v/>
      </c>
      <c r="S466" t="str">
        <f t="shared" si="83"/>
        <v/>
      </c>
      <c r="T466" t="str">
        <f t="shared" si="84"/>
        <v/>
      </c>
      <c r="U466" t="str">
        <f t="shared" si="85"/>
        <v/>
      </c>
    </row>
    <row r="467" spans="1:21">
      <c r="A467" s="10" t="str">
        <f>IF(C467="","",VLOOKUP('OPĆI DIO'!$C$1,'OPĆI DIO'!$P$4:$Y$137,10,FALSE))</f>
        <v/>
      </c>
      <c r="B467" s="10" t="str">
        <f>IF(C467="","",VLOOKUP('OPĆI DIO'!$C$1,'OPĆI DIO'!$P$4:$Y$137,9,FALSE))</f>
        <v/>
      </c>
      <c r="C467" s="15"/>
      <c r="D467" s="10" t="str">
        <f t="shared" si="86"/>
        <v/>
      </c>
      <c r="E467" s="15"/>
      <c r="F467" s="10" t="str">
        <f t="shared" si="87"/>
        <v/>
      </c>
      <c r="G467" s="46"/>
      <c r="H467" s="10" t="str">
        <f t="shared" si="80"/>
        <v/>
      </c>
      <c r="I467" s="10" t="str">
        <f t="shared" si="79"/>
        <v/>
      </c>
      <c r="J467" s="45"/>
      <c r="K467" s="45"/>
      <c r="L467" s="45"/>
      <c r="M467" s="45"/>
      <c r="N467" s="45"/>
      <c r="O467" s="134"/>
      <c r="P467" t="str">
        <f>IF(C467="","",'OPĆI DIO'!$C$1)</f>
        <v/>
      </c>
      <c r="Q467" t="str">
        <f t="shared" si="81"/>
        <v/>
      </c>
      <c r="R467" t="str">
        <f t="shared" si="82"/>
        <v/>
      </c>
      <c r="S467" t="str">
        <f t="shared" si="83"/>
        <v/>
      </c>
      <c r="T467" t="str">
        <f t="shared" si="84"/>
        <v/>
      </c>
      <c r="U467" t="str">
        <f t="shared" si="85"/>
        <v/>
      </c>
    </row>
    <row r="468" spans="1:21">
      <c r="A468" s="10" t="str">
        <f>IF(C468="","",VLOOKUP('OPĆI DIO'!$C$1,'OPĆI DIO'!$P$4:$Y$137,10,FALSE))</f>
        <v/>
      </c>
      <c r="B468" s="10" t="str">
        <f>IF(C468="","",VLOOKUP('OPĆI DIO'!$C$1,'OPĆI DIO'!$P$4:$Y$137,9,FALSE))</f>
        <v/>
      </c>
      <c r="C468" s="15"/>
      <c r="D468" s="10" t="str">
        <f t="shared" si="86"/>
        <v/>
      </c>
      <c r="E468" s="15"/>
      <c r="F468" s="10" t="str">
        <f t="shared" si="87"/>
        <v/>
      </c>
      <c r="G468" s="46"/>
      <c r="H468" s="10" t="str">
        <f t="shared" si="80"/>
        <v/>
      </c>
      <c r="I468" s="10" t="str">
        <f t="shared" si="79"/>
        <v/>
      </c>
      <c r="J468" s="45"/>
      <c r="K468" s="45"/>
      <c r="L468" s="45"/>
      <c r="M468" s="45"/>
      <c r="N468" s="45"/>
      <c r="O468" s="134"/>
      <c r="P468" t="str">
        <f>IF(C468="","",'OPĆI DIO'!$C$1)</f>
        <v/>
      </c>
      <c r="Q468" t="str">
        <f t="shared" si="81"/>
        <v/>
      </c>
      <c r="R468" t="str">
        <f t="shared" si="82"/>
        <v/>
      </c>
      <c r="S468" t="str">
        <f t="shared" si="83"/>
        <v/>
      </c>
      <c r="T468" t="str">
        <f t="shared" si="84"/>
        <v/>
      </c>
      <c r="U468" t="str">
        <f t="shared" si="85"/>
        <v/>
      </c>
    </row>
    <row r="469" spans="1:21">
      <c r="A469" s="10" t="str">
        <f>IF(C469="","",VLOOKUP('OPĆI DIO'!$C$1,'OPĆI DIO'!$P$4:$Y$137,10,FALSE))</f>
        <v/>
      </c>
      <c r="B469" s="10" t="str">
        <f>IF(C469="","",VLOOKUP('OPĆI DIO'!$C$1,'OPĆI DIO'!$P$4:$Y$137,9,FALSE))</f>
        <v/>
      </c>
      <c r="C469" s="15"/>
      <c r="D469" s="10" t="str">
        <f t="shared" si="86"/>
        <v/>
      </c>
      <c r="E469" s="15"/>
      <c r="F469" s="10" t="str">
        <f t="shared" si="87"/>
        <v/>
      </c>
      <c r="G469" s="46"/>
      <c r="H469" s="10" t="str">
        <f t="shared" si="80"/>
        <v/>
      </c>
      <c r="I469" s="10" t="str">
        <f t="shared" si="79"/>
        <v/>
      </c>
      <c r="J469" s="45"/>
      <c r="K469" s="45"/>
      <c r="L469" s="45"/>
      <c r="M469" s="45"/>
      <c r="N469" s="45"/>
      <c r="O469" s="134"/>
      <c r="P469" t="str">
        <f>IF(C469="","",'OPĆI DIO'!$C$1)</f>
        <v/>
      </c>
      <c r="Q469" t="str">
        <f t="shared" si="81"/>
        <v/>
      </c>
      <c r="R469" t="str">
        <f t="shared" si="82"/>
        <v/>
      </c>
      <c r="S469" t="str">
        <f t="shared" si="83"/>
        <v/>
      </c>
      <c r="T469" t="str">
        <f t="shared" si="84"/>
        <v/>
      </c>
      <c r="U469" t="str">
        <f t="shared" si="85"/>
        <v/>
      </c>
    </row>
    <row r="470" spans="1:21">
      <c r="A470" s="10" t="str">
        <f>IF(C470="","",VLOOKUP('OPĆI DIO'!$C$1,'OPĆI DIO'!$P$4:$Y$137,10,FALSE))</f>
        <v/>
      </c>
      <c r="B470" s="10" t="str">
        <f>IF(C470="","",VLOOKUP('OPĆI DIO'!$C$1,'OPĆI DIO'!$P$4:$Y$137,9,FALSE))</f>
        <v/>
      </c>
      <c r="C470" s="15"/>
      <c r="D470" s="10" t="str">
        <f t="shared" si="86"/>
        <v/>
      </c>
      <c r="E470" s="15"/>
      <c r="F470" s="10" t="str">
        <f t="shared" si="87"/>
        <v/>
      </c>
      <c r="G470" s="46"/>
      <c r="H470" s="10" t="str">
        <f t="shared" si="80"/>
        <v/>
      </c>
      <c r="I470" s="10" t="str">
        <f t="shared" si="79"/>
        <v/>
      </c>
      <c r="J470" s="45"/>
      <c r="K470" s="45"/>
      <c r="L470" s="45"/>
      <c r="M470" s="45"/>
      <c r="N470" s="45"/>
      <c r="O470" s="134"/>
      <c r="P470" t="str">
        <f>IF(C470="","",'OPĆI DIO'!$C$1)</f>
        <v/>
      </c>
      <c r="Q470" t="str">
        <f t="shared" si="81"/>
        <v/>
      </c>
      <c r="R470" t="str">
        <f t="shared" si="82"/>
        <v/>
      </c>
      <c r="S470" t="str">
        <f t="shared" si="83"/>
        <v/>
      </c>
      <c r="T470" t="str">
        <f t="shared" si="84"/>
        <v/>
      </c>
      <c r="U470" t="str">
        <f t="shared" si="85"/>
        <v/>
      </c>
    </row>
    <row r="471" spans="1:21">
      <c r="A471" s="10" t="str">
        <f>IF(C471="","",VLOOKUP('OPĆI DIO'!$C$1,'OPĆI DIO'!$P$4:$Y$137,10,FALSE))</f>
        <v/>
      </c>
      <c r="B471" s="10" t="str">
        <f>IF(C471="","",VLOOKUP('OPĆI DIO'!$C$1,'OPĆI DIO'!$P$4:$Y$137,9,FALSE))</f>
        <v/>
      </c>
      <c r="C471" s="15"/>
      <c r="D471" s="10" t="str">
        <f t="shared" si="86"/>
        <v/>
      </c>
      <c r="E471" s="15"/>
      <c r="F471" s="10" t="str">
        <f t="shared" si="87"/>
        <v/>
      </c>
      <c r="G471" s="46"/>
      <c r="H471" s="10" t="str">
        <f t="shared" si="80"/>
        <v/>
      </c>
      <c r="I471" s="10" t="str">
        <f t="shared" si="79"/>
        <v/>
      </c>
      <c r="J471" s="45"/>
      <c r="K471" s="45"/>
      <c r="L471" s="45"/>
      <c r="M471" s="45"/>
      <c r="N471" s="45"/>
      <c r="O471" s="134"/>
      <c r="P471" t="str">
        <f>IF(C471="","",'OPĆI DIO'!$C$1)</f>
        <v/>
      </c>
      <c r="Q471" t="str">
        <f t="shared" si="81"/>
        <v/>
      </c>
      <c r="R471" t="str">
        <f t="shared" si="82"/>
        <v/>
      </c>
      <c r="S471" t="str">
        <f t="shared" si="83"/>
        <v/>
      </c>
      <c r="T471" t="str">
        <f t="shared" si="84"/>
        <v/>
      </c>
      <c r="U471" t="str">
        <f t="shared" si="85"/>
        <v/>
      </c>
    </row>
    <row r="472" spans="1:21">
      <c r="A472" s="10" t="str">
        <f>IF(C472="","",VLOOKUP('OPĆI DIO'!$C$1,'OPĆI DIO'!$P$4:$Y$137,10,FALSE))</f>
        <v/>
      </c>
      <c r="B472" s="10" t="str">
        <f>IF(C472="","",VLOOKUP('OPĆI DIO'!$C$1,'OPĆI DIO'!$P$4:$Y$137,9,FALSE))</f>
        <v/>
      </c>
      <c r="C472" s="15"/>
      <c r="D472" s="10" t="str">
        <f t="shared" si="86"/>
        <v/>
      </c>
      <c r="E472" s="15"/>
      <c r="F472" s="10" t="str">
        <f t="shared" si="87"/>
        <v/>
      </c>
      <c r="G472" s="46"/>
      <c r="H472" s="10" t="str">
        <f t="shared" si="80"/>
        <v/>
      </c>
      <c r="I472" s="10" t="str">
        <f t="shared" si="79"/>
        <v/>
      </c>
      <c r="J472" s="45"/>
      <c r="K472" s="45"/>
      <c r="L472" s="45"/>
      <c r="M472" s="45"/>
      <c r="N472" s="45"/>
      <c r="O472" s="134"/>
      <c r="P472" t="str">
        <f>IF(C472="","",'OPĆI DIO'!$C$1)</f>
        <v/>
      </c>
      <c r="Q472" t="str">
        <f t="shared" si="81"/>
        <v/>
      </c>
      <c r="R472" t="str">
        <f t="shared" si="82"/>
        <v/>
      </c>
      <c r="S472" t="str">
        <f t="shared" si="83"/>
        <v/>
      </c>
      <c r="T472" t="str">
        <f t="shared" si="84"/>
        <v/>
      </c>
      <c r="U472" t="str">
        <f t="shared" si="85"/>
        <v/>
      </c>
    </row>
    <row r="473" spans="1:21">
      <c r="A473" s="10" t="str">
        <f>IF(C473="","",VLOOKUP('OPĆI DIO'!$C$1,'OPĆI DIO'!$P$4:$Y$137,10,FALSE))</f>
        <v/>
      </c>
      <c r="B473" s="10" t="str">
        <f>IF(C473="","",VLOOKUP('OPĆI DIO'!$C$1,'OPĆI DIO'!$P$4:$Y$137,9,FALSE))</f>
        <v/>
      </c>
      <c r="C473" s="15"/>
      <c r="D473" s="10" t="str">
        <f t="shared" si="86"/>
        <v/>
      </c>
      <c r="E473" s="15"/>
      <c r="F473" s="10" t="str">
        <f t="shared" si="87"/>
        <v/>
      </c>
      <c r="G473" s="46"/>
      <c r="H473" s="10" t="str">
        <f t="shared" si="80"/>
        <v/>
      </c>
      <c r="I473" s="10" t="str">
        <f t="shared" si="79"/>
        <v/>
      </c>
      <c r="J473" s="45"/>
      <c r="K473" s="45"/>
      <c r="L473" s="45"/>
      <c r="M473" s="45"/>
      <c r="N473" s="45"/>
      <c r="O473" s="134"/>
      <c r="P473" t="str">
        <f>IF(C473="","",'OPĆI DIO'!$C$1)</f>
        <v/>
      </c>
      <c r="Q473" t="str">
        <f t="shared" si="81"/>
        <v/>
      </c>
      <c r="R473" t="str">
        <f t="shared" si="82"/>
        <v/>
      </c>
      <c r="S473" t="str">
        <f t="shared" si="83"/>
        <v/>
      </c>
      <c r="T473" t="str">
        <f t="shared" si="84"/>
        <v/>
      </c>
      <c r="U473" t="str">
        <f t="shared" si="85"/>
        <v/>
      </c>
    </row>
    <row r="474" spans="1:21">
      <c r="A474" s="10" t="str">
        <f>IF(C474="","",VLOOKUP('OPĆI DIO'!$C$1,'OPĆI DIO'!$P$4:$Y$137,10,FALSE))</f>
        <v/>
      </c>
      <c r="B474" s="10" t="str">
        <f>IF(C474="","",VLOOKUP('OPĆI DIO'!$C$1,'OPĆI DIO'!$P$4:$Y$137,9,FALSE))</f>
        <v/>
      </c>
      <c r="C474" s="15"/>
      <c r="D474" s="10" t="str">
        <f t="shared" si="86"/>
        <v/>
      </c>
      <c r="E474" s="15"/>
      <c r="F474" s="10" t="str">
        <f t="shared" si="87"/>
        <v/>
      </c>
      <c r="G474" s="46"/>
      <c r="H474" s="10" t="str">
        <f t="shared" si="80"/>
        <v/>
      </c>
      <c r="I474" s="10" t="str">
        <f t="shared" si="79"/>
        <v/>
      </c>
      <c r="J474" s="45"/>
      <c r="K474" s="45"/>
      <c r="L474" s="45"/>
      <c r="M474" s="45"/>
      <c r="N474" s="45"/>
      <c r="O474" s="134"/>
      <c r="P474" t="str">
        <f>IF(C474="","",'OPĆI DIO'!$C$1)</f>
        <v/>
      </c>
      <c r="Q474" t="str">
        <f t="shared" si="81"/>
        <v/>
      </c>
      <c r="R474" t="str">
        <f t="shared" si="82"/>
        <v/>
      </c>
      <c r="S474" t="str">
        <f t="shared" si="83"/>
        <v/>
      </c>
      <c r="T474" t="str">
        <f t="shared" si="84"/>
        <v/>
      </c>
      <c r="U474" t="str">
        <f t="shared" si="85"/>
        <v/>
      </c>
    </row>
    <row r="475" spans="1:21">
      <c r="A475" s="10" t="str">
        <f>IF(C475="","",VLOOKUP('OPĆI DIO'!$C$1,'OPĆI DIO'!$P$4:$Y$137,10,FALSE))</f>
        <v/>
      </c>
      <c r="B475" s="10" t="str">
        <f>IF(C475="","",VLOOKUP('OPĆI DIO'!$C$1,'OPĆI DIO'!$P$4:$Y$137,9,FALSE))</f>
        <v/>
      </c>
      <c r="C475" s="15"/>
      <c r="D475" s="10" t="str">
        <f t="shared" si="86"/>
        <v/>
      </c>
      <c r="E475" s="15"/>
      <c r="F475" s="10" t="str">
        <f t="shared" si="87"/>
        <v/>
      </c>
      <c r="G475" s="46"/>
      <c r="H475" s="10" t="str">
        <f t="shared" si="80"/>
        <v/>
      </c>
      <c r="I475" s="10" t="str">
        <f t="shared" si="79"/>
        <v/>
      </c>
      <c r="J475" s="45"/>
      <c r="K475" s="45"/>
      <c r="L475" s="45"/>
      <c r="M475" s="45"/>
      <c r="N475" s="45"/>
      <c r="O475" s="134"/>
      <c r="P475" t="str">
        <f>IF(C475="","",'OPĆI DIO'!$C$1)</f>
        <v/>
      </c>
      <c r="Q475" t="str">
        <f t="shared" si="81"/>
        <v/>
      </c>
      <c r="R475" t="str">
        <f t="shared" si="82"/>
        <v/>
      </c>
      <c r="S475" t="str">
        <f t="shared" si="83"/>
        <v/>
      </c>
      <c r="T475" t="str">
        <f t="shared" si="84"/>
        <v/>
      </c>
      <c r="U475" t="str">
        <f t="shared" si="85"/>
        <v/>
      </c>
    </row>
    <row r="476" spans="1:21">
      <c r="A476" s="10" t="str">
        <f>IF(C476="","",VLOOKUP('OPĆI DIO'!$C$1,'OPĆI DIO'!$P$4:$Y$137,10,FALSE))</f>
        <v/>
      </c>
      <c r="B476" s="10" t="str">
        <f>IF(C476="","",VLOOKUP('OPĆI DIO'!$C$1,'OPĆI DIO'!$P$4:$Y$137,9,FALSE))</f>
        <v/>
      </c>
      <c r="C476" s="15"/>
      <c r="D476" s="10" t="str">
        <f t="shared" si="86"/>
        <v/>
      </c>
      <c r="E476" s="15"/>
      <c r="F476" s="10" t="str">
        <f t="shared" si="87"/>
        <v/>
      </c>
      <c r="G476" s="46"/>
      <c r="H476" s="10" t="str">
        <f t="shared" si="80"/>
        <v/>
      </c>
      <c r="I476" s="10" t="str">
        <f t="shared" si="79"/>
        <v/>
      </c>
      <c r="J476" s="45"/>
      <c r="K476" s="45"/>
      <c r="L476" s="45"/>
      <c r="M476" s="45"/>
      <c r="N476" s="45"/>
      <c r="O476" s="134"/>
      <c r="P476" t="str">
        <f>IF(C476="","",'OPĆI DIO'!$C$1)</f>
        <v/>
      </c>
      <c r="Q476" t="str">
        <f t="shared" si="81"/>
        <v/>
      </c>
      <c r="R476" t="str">
        <f t="shared" si="82"/>
        <v/>
      </c>
      <c r="S476" t="str">
        <f t="shared" si="83"/>
        <v/>
      </c>
      <c r="T476" t="str">
        <f t="shared" si="84"/>
        <v/>
      </c>
      <c r="U476" t="str">
        <f t="shared" si="85"/>
        <v/>
      </c>
    </row>
    <row r="477" spans="1:21">
      <c r="A477" s="10" t="str">
        <f>IF(C477="","",VLOOKUP('OPĆI DIO'!$C$1,'OPĆI DIO'!$P$4:$Y$137,10,FALSE))</f>
        <v/>
      </c>
      <c r="B477" s="10" t="str">
        <f>IF(C477="","",VLOOKUP('OPĆI DIO'!$C$1,'OPĆI DIO'!$P$4:$Y$137,9,FALSE))</f>
        <v/>
      </c>
      <c r="C477" s="15"/>
      <c r="D477" s="10" t="str">
        <f t="shared" si="86"/>
        <v/>
      </c>
      <c r="E477" s="15"/>
      <c r="F477" s="10" t="str">
        <f t="shared" si="87"/>
        <v/>
      </c>
      <c r="G477" s="46"/>
      <c r="H477" s="10" t="str">
        <f t="shared" si="80"/>
        <v/>
      </c>
      <c r="I477" s="10" t="str">
        <f t="shared" si="79"/>
        <v/>
      </c>
      <c r="J477" s="45"/>
      <c r="K477" s="45"/>
      <c r="L477" s="45"/>
      <c r="M477" s="45"/>
      <c r="N477" s="45"/>
      <c r="O477" s="134"/>
      <c r="P477" t="str">
        <f>IF(C477="","",'OPĆI DIO'!$C$1)</f>
        <v/>
      </c>
      <c r="Q477" t="str">
        <f t="shared" si="81"/>
        <v/>
      </c>
      <c r="R477" t="str">
        <f t="shared" si="82"/>
        <v/>
      </c>
      <c r="S477" t="str">
        <f t="shared" si="83"/>
        <v/>
      </c>
      <c r="T477" t="str">
        <f t="shared" si="84"/>
        <v/>
      </c>
      <c r="U477" t="str">
        <f t="shared" si="85"/>
        <v/>
      </c>
    </row>
    <row r="478" spans="1:21">
      <c r="A478" s="10" t="str">
        <f>IF(C478="","",VLOOKUP('OPĆI DIO'!$C$1,'OPĆI DIO'!$P$4:$Y$137,10,FALSE))</f>
        <v/>
      </c>
      <c r="B478" s="10" t="str">
        <f>IF(C478="","",VLOOKUP('OPĆI DIO'!$C$1,'OPĆI DIO'!$P$4:$Y$137,9,FALSE))</f>
        <v/>
      </c>
      <c r="C478" s="15"/>
      <c r="D478" s="10" t="str">
        <f t="shared" si="86"/>
        <v/>
      </c>
      <c r="E478" s="15"/>
      <c r="F478" s="10" t="str">
        <f t="shared" si="87"/>
        <v/>
      </c>
      <c r="G478" s="46"/>
      <c r="H478" s="10" t="str">
        <f t="shared" si="80"/>
        <v/>
      </c>
      <c r="I478" s="10" t="str">
        <f t="shared" si="79"/>
        <v/>
      </c>
      <c r="J478" s="45"/>
      <c r="K478" s="45"/>
      <c r="L478" s="45"/>
      <c r="M478" s="45"/>
      <c r="N478" s="45"/>
      <c r="O478" s="134"/>
      <c r="P478" t="str">
        <f>IF(C478="","",'OPĆI DIO'!$C$1)</f>
        <v/>
      </c>
      <c r="Q478" t="str">
        <f t="shared" si="81"/>
        <v/>
      </c>
      <c r="R478" t="str">
        <f t="shared" si="82"/>
        <v/>
      </c>
      <c r="S478" t="str">
        <f t="shared" si="83"/>
        <v/>
      </c>
      <c r="T478" t="str">
        <f t="shared" si="84"/>
        <v/>
      </c>
      <c r="U478" t="str">
        <f t="shared" si="85"/>
        <v/>
      </c>
    </row>
    <row r="479" spans="1:21">
      <c r="A479" s="10" t="str">
        <f>IF(C479="","",VLOOKUP('OPĆI DIO'!$C$1,'OPĆI DIO'!$P$4:$Y$137,10,FALSE))</f>
        <v/>
      </c>
      <c r="B479" s="10" t="str">
        <f>IF(C479="","",VLOOKUP('OPĆI DIO'!$C$1,'OPĆI DIO'!$P$4:$Y$137,9,FALSE))</f>
        <v/>
      </c>
      <c r="C479" s="15"/>
      <c r="D479" s="10" t="str">
        <f t="shared" si="86"/>
        <v/>
      </c>
      <c r="E479" s="15"/>
      <c r="F479" s="10" t="str">
        <f t="shared" si="87"/>
        <v/>
      </c>
      <c r="G479" s="46"/>
      <c r="H479" s="10" t="str">
        <f t="shared" si="80"/>
        <v/>
      </c>
      <c r="I479" s="10" t="str">
        <f t="shared" si="79"/>
        <v/>
      </c>
      <c r="J479" s="45"/>
      <c r="K479" s="45"/>
      <c r="L479" s="45"/>
      <c r="M479" s="45"/>
      <c r="N479" s="45"/>
      <c r="O479" s="134"/>
      <c r="P479" t="str">
        <f>IF(C479="","",'OPĆI DIO'!$C$1)</f>
        <v/>
      </c>
      <c r="Q479" t="str">
        <f t="shared" si="81"/>
        <v/>
      </c>
      <c r="R479" t="str">
        <f t="shared" si="82"/>
        <v/>
      </c>
      <c r="S479" t="str">
        <f t="shared" si="83"/>
        <v/>
      </c>
      <c r="T479" t="str">
        <f t="shared" si="84"/>
        <v/>
      </c>
      <c r="U479" t="str">
        <f t="shared" si="85"/>
        <v/>
      </c>
    </row>
    <row r="480" spans="1:21">
      <c r="A480" s="10" t="str">
        <f>IF(C480="","",VLOOKUP('OPĆI DIO'!$C$1,'OPĆI DIO'!$P$4:$Y$137,10,FALSE))</f>
        <v/>
      </c>
      <c r="B480" s="10" t="str">
        <f>IF(C480="","",VLOOKUP('OPĆI DIO'!$C$1,'OPĆI DIO'!$P$4:$Y$137,9,FALSE))</f>
        <v/>
      </c>
      <c r="C480" s="15"/>
      <c r="D480" s="10" t="str">
        <f t="shared" si="86"/>
        <v/>
      </c>
      <c r="E480" s="15"/>
      <c r="F480" s="10" t="str">
        <f t="shared" si="87"/>
        <v/>
      </c>
      <c r="G480" s="46"/>
      <c r="H480" s="10" t="str">
        <f t="shared" si="80"/>
        <v/>
      </c>
      <c r="I480" s="10" t="str">
        <f t="shared" si="79"/>
        <v/>
      </c>
      <c r="J480" s="45"/>
      <c r="K480" s="45"/>
      <c r="L480" s="45"/>
      <c r="M480" s="45"/>
      <c r="N480" s="45"/>
      <c r="O480" s="134"/>
      <c r="P480" t="str">
        <f>IF(C480="","",'OPĆI DIO'!$C$1)</f>
        <v/>
      </c>
      <c r="Q480" t="str">
        <f t="shared" si="81"/>
        <v/>
      </c>
      <c r="R480" t="str">
        <f t="shared" si="82"/>
        <v/>
      </c>
      <c r="S480" t="str">
        <f t="shared" si="83"/>
        <v/>
      </c>
      <c r="T480" t="str">
        <f t="shared" si="84"/>
        <v/>
      </c>
      <c r="U480" t="str">
        <f t="shared" si="85"/>
        <v/>
      </c>
    </row>
    <row r="481" spans="1:21">
      <c r="A481" s="10" t="str">
        <f>IF(C481="","",VLOOKUP('OPĆI DIO'!$C$1,'OPĆI DIO'!$P$4:$Y$137,10,FALSE))</f>
        <v/>
      </c>
      <c r="B481" s="10" t="str">
        <f>IF(C481="","",VLOOKUP('OPĆI DIO'!$C$1,'OPĆI DIO'!$P$4:$Y$137,9,FALSE))</f>
        <v/>
      </c>
      <c r="C481" s="15"/>
      <c r="D481" s="10" t="str">
        <f t="shared" si="86"/>
        <v/>
      </c>
      <c r="E481" s="15"/>
      <c r="F481" s="10" t="str">
        <f t="shared" si="87"/>
        <v/>
      </c>
      <c r="G481" s="46"/>
      <c r="H481" s="10" t="str">
        <f t="shared" si="80"/>
        <v/>
      </c>
      <c r="I481" s="10" t="str">
        <f t="shared" si="79"/>
        <v/>
      </c>
      <c r="J481" s="45"/>
      <c r="K481" s="45"/>
      <c r="L481" s="45"/>
      <c r="M481" s="45"/>
      <c r="N481" s="45"/>
      <c r="O481" s="134"/>
      <c r="P481" t="str">
        <f>IF(C481="","",'OPĆI DIO'!$C$1)</f>
        <v/>
      </c>
      <c r="Q481" t="str">
        <f t="shared" si="81"/>
        <v/>
      </c>
      <c r="R481" t="str">
        <f t="shared" si="82"/>
        <v/>
      </c>
      <c r="S481" t="str">
        <f t="shared" si="83"/>
        <v/>
      </c>
      <c r="T481" t="str">
        <f t="shared" si="84"/>
        <v/>
      </c>
      <c r="U481" t="str">
        <f t="shared" si="85"/>
        <v/>
      </c>
    </row>
    <row r="482" spans="1:21">
      <c r="A482" s="10" t="str">
        <f>IF(C482="","",VLOOKUP('OPĆI DIO'!$C$1,'OPĆI DIO'!$P$4:$Y$137,10,FALSE))</f>
        <v/>
      </c>
      <c r="B482" s="10" t="str">
        <f>IF(C482="","",VLOOKUP('OPĆI DIO'!$C$1,'OPĆI DIO'!$P$4:$Y$137,9,FALSE))</f>
        <v/>
      </c>
      <c r="C482" s="15"/>
      <c r="D482" s="10" t="str">
        <f t="shared" si="86"/>
        <v/>
      </c>
      <c r="E482" s="15"/>
      <c r="F482" s="10" t="str">
        <f t="shared" si="87"/>
        <v/>
      </c>
      <c r="G482" s="46"/>
      <c r="H482" s="10" t="str">
        <f t="shared" si="80"/>
        <v/>
      </c>
      <c r="I482" s="10" t="str">
        <f t="shared" si="79"/>
        <v/>
      </c>
      <c r="J482" s="45"/>
      <c r="K482" s="45"/>
      <c r="L482" s="45"/>
      <c r="M482" s="45"/>
      <c r="N482" s="45"/>
      <c r="O482" s="134"/>
      <c r="P482" t="str">
        <f>IF(C482="","",'OPĆI DIO'!$C$1)</f>
        <v/>
      </c>
      <c r="Q482" t="str">
        <f t="shared" si="81"/>
        <v/>
      </c>
      <c r="R482" t="str">
        <f t="shared" si="82"/>
        <v/>
      </c>
      <c r="S482" t="str">
        <f t="shared" si="83"/>
        <v/>
      </c>
      <c r="T482" t="str">
        <f t="shared" si="84"/>
        <v/>
      </c>
      <c r="U482" t="str">
        <f t="shared" si="85"/>
        <v/>
      </c>
    </row>
    <row r="483" spans="1:21">
      <c r="A483" s="10" t="str">
        <f>IF(C483="","",VLOOKUP('OPĆI DIO'!$C$1,'OPĆI DIO'!$P$4:$Y$137,10,FALSE))</f>
        <v/>
      </c>
      <c r="B483" s="10" t="str">
        <f>IF(C483="","",VLOOKUP('OPĆI DIO'!$C$1,'OPĆI DIO'!$P$4:$Y$137,9,FALSE))</f>
        <v/>
      </c>
      <c r="C483" s="15"/>
      <c r="D483" s="10" t="str">
        <f t="shared" si="86"/>
        <v/>
      </c>
      <c r="E483" s="15"/>
      <c r="F483" s="10" t="str">
        <f t="shared" si="87"/>
        <v/>
      </c>
      <c r="G483" s="46"/>
      <c r="H483" s="10" t="str">
        <f t="shared" si="80"/>
        <v/>
      </c>
      <c r="I483" s="10" t="str">
        <f t="shared" si="79"/>
        <v/>
      </c>
      <c r="J483" s="45"/>
      <c r="K483" s="45"/>
      <c r="L483" s="45"/>
      <c r="M483" s="45"/>
      <c r="N483" s="45"/>
      <c r="O483" s="134"/>
      <c r="P483" t="str">
        <f>IF(C483="","",'OPĆI DIO'!$C$1)</f>
        <v/>
      </c>
      <c r="Q483" t="str">
        <f t="shared" si="81"/>
        <v/>
      </c>
      <c r="R483" t="str">
        <f t="shared" si="82"/>
        <v/>
      </c>
      <c r="S483" t="str">
        <f t="shared" si="83"/>
        <v/>
      </c>
      <c r="T483" t="str">
        <f t="shared" si="84"/>
        <v/>
      </c>
      <c r="U483" t="str">
        <f t="shared" si="85"/>
        <v/>
      </c>
    </row>
    <row r="484" spans="1:21">
      <c r="A484" s="10" t="str">
        <f>IF(C484="","",VLOOKUP('OPĆI DIO'!$C$1,'OPĆI DIO'!$P$4:$Y$137,10,FALSE))</f>
        <v/>
      </c>
      <c r="B484" s="10" t="str">
        <f>IF(C484="","",VLOOKUP('OPĆI DIO'!$C$1,'OPĆI DIO'!$P$4:$Y$137,9,FALSE))</f>
        <v/>
      </c>
      <c r="C484" s="15"/>
      <c r="D484" s="10" t="str">
        <f t="shared" si="86"/>
        <v/>
      </c>
      <c r="E484" s="15"/>
      <c r="F484" s="10" t="str">
        <f t="shared" si="87"/>
        <v/>
      </c>
      <c r="G484" s="46"/>
      <c r="H484" s="10" t="str">
        <f t="shared" si="80"/>
        <v/>
      </c>
      <c r="I484" s="10" t="str">
        <f t="shared" si="79"/>
        <v/>
      </c>
      <c r="J484" s="45"/>
      <c r="K484" s="45"/>
      <c r="L484" s="45"/>
      <c r="M484" s="45"/>
      <c r="N484" s="45"/>
      <c r="O484" s="134"/>
      <c r="P484" t="str">
        <f>IF(C484="","",'OPĆI DIO'!$C$1)</f>
        <v/>
      </c>
      <c r="Q484" t="str">
        <f t="shared" si="81"/>
        <v/>
      </c>
      <c r="R484" t="str">
        <f t="shared" si="82"/>
        <v/>
      </c>
      <c r="S484" t="str">
        <f t="shared" si="83"/>
        <v/>
      </c>
      <c r="T484" t="str">
        <f t="shared" si="84"/>
        <v/>
      </c>
      <c r="U484" t="str">
        <f t="shared" si="85"/>
        <v/>
      </c>
    </row>
    <row r="485" spans="1:21">
      <c r="A485" s="10" t="str">
        <f>IF(C485="","",VLOOKUP('OPĆI DIO'!$C$1,'OPĆI DIO'!$P$4:$Y$137,10,FALSE))</f>
        <v/>
      </c>
      <c r="B485" s="10" t="str">
        <f>IF(C485="","",VLOOKUP('OPĆI DIO'!$C$1,'OPĆI DIO'!$P$4:$Y$137,9,FALSE))</f>
        <v/>
      </c>
      <c r="C485" s="15"/>
      <c r="D485" s="10" t="str">
        <f t="shared" si="86"/>
        <v/>
      </c>
      <c r="E485" s="15"/>
      <c r="F485" s="10" t="str">
        <f t="shared" si="87"/>
        <v/>
      </c>
      <c r="G485" s="46"/>
      <c r="H485" s="10" t="str">
        <f t="shared" si="80"/>
        <v/>
      </c>
      <c r="I485" s="10" t="str">
        <f t="shared" ref="I485:I500" si="88">IFERROR(VLOOKUP(G485,$AE$6:$AI$352,3,FALSE),"")</f>
        <v/>
      </c>
      <c r="J485" s="45"/>
      <c r="K485" s="45"/>
      <c r="L485" s="45"/>
      <c r="M485" s="45"/>
      <c r="N485" s="45"/>
      <c r="O485" s="134"/>
      <c r="P485" t="str">
        <f>IF(C485="","",'OPĆI DIO'!$C$1)</f>
        <v/>
      </c>
      <c r="Q485" t="str">
        <f t="shared" si="81"/>
        <v/>
      </c>
      <c r="R485" t="str">
        <f t="shared" si="82"/>
        <v/>
      </c>
      <c r="S485" t="str">
        <f t="shared" si="83"/>
        <v/>
      </c>
      <c r="T485" t="str">
        <f t="shared" si="84"/>
        <v/>
      </c>
      <c r="U485" t="str">
        <f t="shared" si="85"/>
        <v/>
      </c>
    </row>
    <row r="486" spans="1:21">
      <c r="A486" s="10" t="str">
        <f>IF(C486="","",VLOOKUP('OPĆI DIO'!$C$1,'OPĆI DIO'!$P$4:$Y$137,10,FALSE))</f>
        <v/>
      </c>
      <c r="B486" s="10" t="str">
        <f>IF(C486="","",VLOOKUP('OPĆI DIO'!$C$1,'OPĆI DIO'!$P$4:$Y$137,9,FALSE))</f>
        <v/>
      </c>
      <c r="C486" s="15"/>
      <c r="D486" s="10" t="str">
        <f t="shared" si="86"/>
        <v/>
      </c>
      <c r="E486" s="15"/>
      <c r="F486" s="10" t="str">
        <f t="shared" si="87"/>
        <v/>
      </c>
      <c r="G486" s="46"/>
      <c r="H486" s="10" t="str">
        <f t="shared" si="80"/>
        <v/>
      </c>
      <c r="I486" s="10" t="str">
        <f t="shared" si="88"/>
        <v/>
      </c>
      <c r="J486" s="45"/>
      <c r="K486" s="45"/>
      <c r="L486" s="45"/>
      <c r="M486" s="45"/>
      <c r="N486" s="45"/>
      <c r="O486" s="134"/>
      <c r="P486" t="str">
        <f>IF(C486="","",'OPĆI DIO'!$C$1)</f>
        <v/>
      </c>
      <c r="Q486" t="str">
        <f t="shared" si="81"/>
        <v/>
      </c>
      <c r="R486" t="str">
        <f t="shared" si="82"/>
        <v/>
      </c>
      <c r="S486" t="str">
        <f t="shared" si="83"/>
        <v/>
      </c>
      <c r="T486" t="str">
        <f t="shared" si="84"/>
        <v/>
      </c>
      <c r="U486" t="str">
        <f t="shared" si="85"/>
        <v/>
      </c>
    </row>
    <row r="487" spans="1:21">
      <c r="A487" s="10" t="str">
        <f>IF(C487="","",VLOOKUP('OPĆI DIO'!$C$1,'OPĆI DIO'!$P$4:$Y$137,10,FALSE))</f>
        <v/>
      </c>
      <c r="B487" s="10" t="str">
        <f>IF(C487="","",VLOOKUP('OPĆI DIO'!$C$1,'OPĆI DIO'!$P$4:$Y$137,9,FALSE))</f>
        <v/>
      </c>
      <c r="C487" s="15"/>
      <c r="D487" s="10" t="str">
        <f t="shared" si="86"/>
        <v/>
      </c>
      <c r="E487" s="15"/>
      <c r="F487" s="10" t="str">
        <f t="shared" si="87"/>
        <v/>
      </c>
      <c r="G487" s="46"/>
      <c r="H487" s="10" t="str">
        <f t="shared" si="80"/>
        <v/>
      </c>
      <c r="I487" s="10" t="str">
        <f t="shared" si="88"/>
        <v/>
      </c>
      <c r="J487" s="45"/>
      <c r="K487" s="45"/>
      <c r="L487" s="45"/>
      <c r="M487" s="45"/>
      <c r="N487" s="45"/>
      <c r="O487" s="134"/>
      <c r="P487" t="str">
        <f>IF(C487="","",'OPĆI DIO'!$C$1)</f>
        <v/>
      </c>
      <c r="Q487" t="str">
        <f t="shared" si="81"/>
        <v/>
      </c>
      <c r="R487" t="str">
        <f t="shared" si="82"/>
        <v/>
      </c>
      <c r="S487" t="str">
        <f t="shared" si="83"/>
        <v/>
      </c>
      <c r="T487" t="str">
        <f t="shared" si="84"/>
        <v/>
      </c>
      <c r="U487" t="str">
        <f t="shared" si="85"/>
        <v/>
      </c>
    </row>
    <row r="488" spans="1:21">
      <c r="A488" s="10" t="str">
        <f>IF(C488="","",VLOOKUP('OPĆI DIO'!$C$1,'OPĆI DIO'!$P$4:$Y$137,10,FALSE))</f>
        <v/>
      </c>
      <c r="B488" s="10" t="str">
        <f>IF(C488="","",VLOOKUP('OPĆI DIO'!$C$1,'OPĆI DIO'!$P$4:$Y$137,9,FALSE))</f>
        <v/>
      </c>
      <c r="C488" s="15"/>
      <c r="D488" s="10" t="str">
        <f t="shared" si="86"/>
        <v/>
      </c>
      <c r="E488" s="15"/>
      <c r="F488" s="10" t="str">
        <f t="shared" si="87"/>
        <v/>
      </c>
      <c r="G488" s="46"/>
      <c r="H488" s="10" t="str">
        <f t="shared" si="80"/>
        <v/>
      </c>
      <c r="I488" s="10" t="str">
        <f t="shared" si="88"/>
        <v/>
      </c>
      <c r="J488" s="45"/>
      <c r="K488" s="45"/>
      <c r="L488" s="45"/>
      <c r="M488" s="45"/>
      <c r="N488" s="45"/>
      <c r="O488" s="134"/>
      <c r="P488" t="str">
        <f>IF(C488="","",'OPĆI DIO'!$C$1)</f>
        <v/>
      </c>
      <c r="Q488" t="str">
        <f t="shared" si="81"/>
        <v/>
      </c>
      <c r="R488" t="str">
        <f t="shared" si="82"/>
        <v/>
      </c>
      <c r="S488" t="str">
        <f t="shared" si="83"/>
        <v/>
      </c>
      <c r="T488" t="str">
        <f t="shared" si="84"/>
        <v/>
      </c>
      <c r="U488" t="str">
        <f t="shared" si="85"/>
        <v/>
      </c>
    </row>
    <row r="489" spans="1:21">
      <c r="A489" s="10" t="str">
        <f>IF(C489="","",VLOOKUP('OPĆI DIO'!$C$1,'OPĆI DIO'!$P$4:$Y$137,10,FALSE))</f>
        <v/>
      </c>
      <c r="B489" s="10" t="str">
        <f>IF(C489="","",VLOOKUP('OPĆI DIO'!$C$1,'OPĆI DIO'!$P$4:$Y$137,9,FALSE))</f>
        <v/>
      </c>
      <c r="C489" s="15"/>
      <c r="D489" s="10" t="str">
        <f t="shared" si="86"/>
        <v/>
      </c>
      <c r="E489" s="15"/>
      <c r="F489" s="10" t="str">
        <f t="shared" si="87"/>
        <v/>
      </c>
      <c r="G489" s="46"/>
      <c r="H489" s="10" t="str">
        <f t="shared" si="80"/>
        <v/>
      </c>
      <c r="I489" s="10" t="str">
        <f t="shared" si="88"/>
        <v/>
      </c>
      <c r="J489" s="45"/>
      <c r="K489" s="45"/>
      <c r="L489" s="45"/>
      <c r="M489" s="45"/>
      <c r="N489" s="45"/>
      <c r="O489" s="134"/>
      <c r="P489" t="str">
        <f>IF(C489="","",'OPĆI DIO'!$C$1)</f>
        <v/>
      </c>
      <c r="Q489" t="str">
        <f t="shared" si="81"/>
        <v/>
      </c>
      <c r="R489" t="str">
        <f t="shared" si="82"/>
        <v/>
      </c>
      <c r="S489" t="str">
        <f t="shared" si="83"/>
        <v/>
      </c>
      <c r="T489" t="str">
        <f t="shared" si="84"/>
        <v/>
      </c>
      <c r="U489" t="str">
        <f t="shared" si="85"/>
        <v/>
      </c>
    </row>
    <row r="490" spans="1:21">
      <c r="A490" s="10" t="str">
        <f>IF(C490="","",VLOOKUP('OPĆI DIO'!$C$1,'OPĆI DIO'!$P$4:$Y$137,10,FALSE))</f>
        <v/>
      </c>
      <c r="B490" s="10" t="str">
        <f>IF(C490="","",VLOOKUP('OPĆI DIO'!$C$1,'OPĆI DIO'!$P$4:$Y$137,9,FALSE))</f>
        <v/>
      </c>
      <c r="C490" s="15"/>
      <c r="D490" s="10" t="str">
        <f t="shared" si="86"/>
        <v/>
      </c>
      <c r="E490" s="15"/>
      <c r="F490" s="10" t="str">
        <f t="shared" si="87"/>
        <v/>
      </c>
      <c r="G490" s="46"/>
      <c r="H490" s="10" t="str">
        <f t="shared" si="80"/>
        <v/>
      </c>
      <c r="I490" s="10" t="str">
        <f t="shared" si="88"/>
        <v/>
      </c>
      <c r="J490" s="45"/>
      <c r="K490" s="45"/>
      <c r="L490" s="45"/>
      <c r="M490" s="45"/>
      <c r="N490" s="45"/>
      <c r="O490" s="134"/>
      <c r="P490" t="str">
        <f>IF(C490="","",'OPĆI DIO'!$C$1)</f>
        <v/>
      </c>
      <c r="Q490" t="str">
        <f t="shared" si="81"/>
        <v/>
      </c>
      <c r="R490" t="str">
        <f t="shared" si="82"/>
        <v/>
      </c>
      <c r="S490" t="str">
        <f t="shared" si="83"/>
        <v/>
      </c>
      <c r="T490" t="str">
        <f t="shared" si="84"/>
        <v/>
      </c>
      <c r="U490" t="str">
        <f t="shared" si="85"/>
        <v/>
      </c>
    </row>
    <row r="491" spans="1:21">
      <c r="A491" s="10" t="str">
        <f>IF(C491="","",VLOOKUP('OPĆI DIO'!$C$1,'OPĆI DIO'!$P$4:$Y$137,10,FALSE))</f>
        <v/>
      </c>
      <c r="B491" s="10" t="str">
        <f>IF(C491="","",VLOOKUP('OPĆI DIO'!$C$1,'OPĆI DIO'!$P$4:$Y$137,9,FALSE))</f>
        <v/>
      </c>
      <c r="C491" s="15"/>
      <c r="D491" s="10" t="str">
        <f t="shared" si="86"/>
        <v/>
      </c>
      <c r="E491" s="15"/>
      <c r="F491" s="10" t="str">
        <f t="shared" si="87"/>
        <v/>
      </c>
      <c r="G491" s="46"/>
      <c r="H491" s="10" t="str">
        <f t="shared" si="80"/>
        <v/>
      </c>
      <c r="I491" s="10" t="str">
        <f t="shared" si="88"/>
        <v/>
      </c>
      <c r="J491" s="45"/>
      <c r="K491" s="45"/>
      <c r="L491" s="45"/>
      <c r="M491" s="45"/>
      <c r="N491" s="45"/>
      <c r="O491" s="134"/>
      <c r="P491" t="str">
        <f>IF(C491="","",'OPĆI DIO'!$C$1)</f>
        <v/>
      </c>
      <c r="Q491" t="str">
        <f t="shared" si="81"/>
        <v/>
      </c>
      <c r="R491" t="str">
        <f t="shared" si="82"/>
        <v/>
      </c>
      <c r="S491" t="str">
        <f t="shared" si="83"/>
        <v/>
      </c>
      <c r="T491" t="str">
        <f t="shared" si="84"/>
        <v/>
      </c>
      <c r="U491" t="str">
        <f t="shared" si="85"/>
        <v/>
      </c>
    </row>
    <row r="492" spans="1:21">
      <c r="A492" s="10" t="str">
        <f>IF(C492="","",VLOOKUP('OPĆI DIO'!$C$1,'OPĆI DIO'!$P$4:$Y$137,10,FALSE))</f>
        <v/>
      </c>
      <c r="B492" s="10" t="str">
        <f>IF(C492="","",VLOOKUP('OPĆI DIO'!$C$1,'OPĆI DIO'!$P$4:$Y$137,9,FALSE))</f>
        <v/>
      </c>
      <c r="C492" s="15"/>
      <c r="D492" s="10" t="str">
        <f t="shared" si="86"/>
        <v/>
      </c>
      <c r="E492" s="15"/>
      <c r="F492" s="10" t="str">
        <f t="shared" si="87"/>
        <v/>
      </c>
      <c r="G492" s="46"/>
      <c r="H492" s="10" t="str">
        <f t="shared" si="80"/>
        <v/>
      </c>
      <c r="I492" s="10" t="str">
        <f t="shared" si="88"/>
        <v/>
      </c>
      <c r="J492" s="45"/>
      <c r="K492" s="45"/>
      <c r="L492" s="45"/>
      <c r="M492" s="45"/>
      <c r="N492" s="45"/>
      <c r="O492" s="134"/>
      <c r="P492" t="str">
        <f>IF(C492="","",'OPĆI DIO'!$C$1)</f>
        <v/>
      </c>
      <c r="Q492" t="str">
        <f t="shared" si="81"/>
        <v/>
      </c>
      <c r="R492" t="str">
        <f t="shared" si="82"/>
        <v/>
      </c>
      <c r="S492" t="str">
        <f t="shared" si="83"/>
        <v/>
      </c>
      <c r="T492" t="str">
        <f t="shared" si="84"/>
        <v/>
      </c>
      <c r="U492" t="str">
        <f t="shared" si="85"/>
        <v/>
      </c>
    </row>
    <row r="493" spans="1:21">
      <c r="A493" s="10" t="str">
        <f>IF(C493="","",VLOOKUP('OPĆI DIO'!$C$1,'OPĆI DIO'!$P$4:$Y$137,10,FALSE))</f>
        <v/>
      </c>
      <c r="B493" s="10" t="str">
        <f>IF(C493="","",VLOOKUP('OPĆI DIO'!$C$1,'OPĆI DIO'!$P$4:$Y$137,9,FALSE))</f>
        <v/>
      </c>
      <c r="C493" s="15"/>
      <c r="D493" s="10" t="str">
        <f t="shared" si="86"/>
        <v/>
      </c>
      <c r="E493" s="15"/>
      <c r="F493" s="10" t="str">
        <f t="shared" si="87"/>
        <v/>
      </c>
      <c r="G493" s="46"/>
      <c r="H493" s="10" t="str">
        <f t="shared" si="80"/>
        <v/>
      </c>
      <c r="I493" s="10" t="str">
        <f t="shared" si="88"/>
        <v/>
      </c>
      <c r="J493" s="45"/>
      <c r="K493" s="45"/>
      <c r="L493" s="45"/>
      <c r="M493" s="45"/>
      <c r="N493" s="45"/>
      <c r="O493" s="134"/>
      <c r="P493" t="str">
        <f>IF(C493="","",'OPĆI DIO'!$C$1)</f>
        <v/>
      </c>
      <c r="Q493" t="str">
        <f t="shared" si="81"/>
        <v/>
      </c>
      <c r="R493" t="str">
        <f t="shared" si="82"/>
        <v/>
      </c>
      <c r="S493" t="str">
        <f t="shared" si="83"/>
        <v/>
      </c>
      <c r="T493" t="str">
        <f t="shared" si="84"/>
        <v/>
      </c>
      <c r="U493" t="str">
        <f t="shared" si="85"/>
        <v/>
      </c>
    </row>
    <row r="494" spans="1:21">
      <c r="A494" s="10" t="str">
        <f>IF(C494="","",VLOOKUP('OPĆI DIO'!$C$1,'OPĆI DIO'!$P$4:$Y$137,10,FALSE))</f>
        <v/>
      </c>
      <c r="B494" s="10" t="str">
        <f>IF(C494="","",VLOOKUP('OPĆI DIO'!$C$1,'OPĆI DIO'!$P$4:$Y$137,9,FALSE))</f>
        <v/>
      </c>
      <c r="C494" s="15"/>
      <c r="D494" s="10" t="str">
        <f t="shared" si="86"/>
        <v/>
      </c>
      <c r="E494" s="15"/>
      <c r="F494" s="10" t="str">
        <f t="shared" si="87"/>
        <v/>
      </c>
      <c r="G494" s="46"/>
      <c r="H494" s="10" t="str">
        <f t="shared" si="80"/>
        <v/>
      </c>
      <c r="I494" s="10" t="str">
        <f t="shared" si="88"/>
        <v/>
      </c>
      <c r="J494" s="45"/>
      <c r="K494" s="45"/>
      <c r="L494" s="45"/>
      <c r="M494" s="45"/>
      <c r="N494" s="45"/>
      <c r="O494" s="134"/>
      <c r="P494" t="str">
        <f>IF(C494="","",'OPĆI DIO'!$C$1)</f>
        <v/>
      </c>
      <c r="Q494" t="str">
        <f t="shared" si="81"/>
        <v/>
      </c>
      <c r="R494" t="str">
        <f t="shared" si="82"/>
        <v/>
      </c>
      <c r="S494" t="str">
        <f t="shared" si="83"/>
        <v/>
      </c>
      <c r="T494" t="str">
        <f t="shared" si="84"/>
        <v/>
      </c>
      <c r="U494" t="str">
        <f t="shared" si="85"/>
        <v/>
      </c>
    </row>
    <row r="495" spans="1:21">
      <c r="A495" s="10" t="str">
        <f>IF(C495="","",VLOOKUP('OPĆI DIO'!$C$1,'OPĆI DIO'!$P$4:$Y$137,10,FALSE))</f>
        <v/>
      </c>
      <c r="B495" s="10" t="str">
        <f>IF(C495="","",VLOOKUP('OPĆI DIO'!$C$1,'OPĆI DIO'!$P$4:$Y$137,9,FALSE))</f>
        <v/>
      </c>
      <c r="C495" s="15"/>
      <c r="D495" s="10" t="str">
        <f t="shared" si="86"/>
        <v/>
      </c>
      <c r="E495" s="15"/>
      <c r="F495" s="10" t="str">
        <f t="shared" si="87"/>
        <v/>
      </c>
      <c r="G495" s="46"/>
      <c r="H495" s="10" t="str">
        <f t="shared" si="80"/>
        <v/>
      </c>
      <c r="I495" s="10" t="str">
        <f t="shared" si="88"/>
        <v/>
      </c>
      <c r="J495" s="45"/>
      <c r="K495" s="45"/>
      <c r="L495" s="45"/>
      <c r="M495" s="45"/>
      <c r="N495" s="45"/>
      <c r="O495" s="134"/>
      <c r="P495" t="str">
        <f>IF(C495="","",'OPĆI DIO'!$C$1)</f>
        <v/>
      </c>
      <c r="Q495" t="str">
        <f t="shared" si="81"/>
        <v/>
      </c>
      <c r="R495" t="str">
        <f t="shared" si="82"/>
        <v/>
      </c>
      <c r="S495" t="str">
        <f t="shared" si="83"/>
        <v/>
      </c>
      <c r="T495" t="str">
        <f t="shared" si="84"/>
        <v/>
      </c>
      <c r="U495" t="str">
        <f t="shared" si="85"/>
        <v/>
      </c>
    </row>
    <row r="496" spans="1:21">
      <c r="A496" s="10" t="str">
        <f>IF(C496="","",VLOOKUP('OPĆI DIO'!$C$1,'OPĆI DIO'!$P$4:$Y$137,10,FALSE))</f>
        <v/>
      </c>
      <c r="B496" s="10" t="str">
        <f>IF(C496="","",VLOOKUP('OPĆI DIO'!$C$1,'OPĆI DIO'!$P$4:$Y$137,9,FALSE))</f>
        <v/>
      </c>
      <c r="C496" s="15"/>
      <c r="D496" s="10" t="str">
        <f t="shared" si="86"/>
        <v/>
      </c>
      <c r="E496" s="15"/>
      <c r="F496" s="10" t="str">
        <f t="shared" si="87"/>
        <v/>
      </c>
      <c r="G496" s="46"/>
      <c r="H496" s="10" t="str">
        <f t="shared" si="80"/>
        <v/>
      </c>
      <c r="I496" s="10" t="str">
        <f t="shared" si="88"/>
        <v/>
      </c>
      <c r="J496" s="45"/>
      <c r="K496" s="45"/>
      <c r="L496" s="45"/>
      <c r="M496" s="45"/>
      <c r="N496" s="45"/>
      <c r="O496" s="134"/>
      <c r="P496" t="str">
        <f>IF(C496="","",'OPĆI DIO'!$C$1)</f>
        <v/>
      </c>
      <c r="Q496" t="str">
        <f t="shared" si="81"/>
        <v/>
      </c>
      <c r="R496" t="str">
        <f t="shared" si="82"/>
        <v/>
      </c>
      <c r="S496" t="str">
        <f t="shared" si="83"/>
        <v/>
      </c>
      <c r="T496" t="str">
        <f t="shared" si="84"/>
        <v/>
      </c>
      <c r="U496" t="str">
        <f t="shared" si="85"/>
        <v/>
      </c>
    </row>
    <row r="497" spans="1:21">
      <c r="A497" s="10" t="str">
        <f>IF(C497="","",VLOOKUP('OPĆI DIO'!$C$1,'OPĆI DIO'!$P$4:$Y$137,10,FALSE))</f>
        <v/>
      </c>
      <c r="B497" s="10" t="str">
        <f>IF(C497="","",VLOOKUP('OPĆI DIO'!$C$1,'OPĆI DIO'!$P$4:$Y$137,9,FALSE))</f>
        <v/>
      </c>
      <c r="C497" s="15"/>
      <c r="D497" s="10" t="str">
        <f t="shared" si="86"/>
        <v/>
      </c>
      <c r="E497" s="15"/>
      <c r="F497" s="10" t="str">
        <f t="shared" si="87"/>
        <v/>
      </c>
      <c r="G497" s="46"/>
      <c r="H497" s="10" t="str">
        <f t="shared" si="80"/>
        <v/>
      </c>
      <c r="I497" s="10" t="str">
        <f t="shared" si="88"/>
        <v/>
      </c>
      <c r="J497" s="45"/>
      <c r="K497" s="45"/>
      <c r="L497" s="45"/>
      <c r="M497" s="45"/>
      <c r="N497" s="45"/>
      <c r="O497" s="134"/>
      <c r="P497" t="str">
        <f>IF(C497="","",'OPĆI DIO'!$C$1)</f>
        <v/>
      </c>
      <c r="Q497" t="str">
        <f t="shared" si="81"/>
        <v/>
      </c>
      <c r="R497" t="str">
        <f t="shared" si="82"/>
        <v/>
      </c>
      <c r="S497" t="str">
        <f t="shared" si="83"/>
        <v/>
      </c>
      <c r="T497" t="str">
        <f t="shared" si="84"/>
        <v/>
      </c>
      <c r="U497" t="str">
        <f t="shared" si="85"/>
        <v/>
      </c>
    </row>
    <row r="498" spans="1:21">
      <c r="A498" s="10" t="str">
        <f>IF(C498="","",VLOOKUP('OPĆI DIO'!$C$1,'OPĆI DIO'!$P$4:$Y$137,10,FALSE))</f>
        <v/>
      </c>
      <c r="B498" s="10" t="str">
        <f>IF(C498="","",VLOOKUP('OPĆI DIO'!$C$1,'OPĆI DIO'!$P$4:$Y$137,9,FALSE))</f>
        <v/>
      </c>
      <c r="C498" s="15"/>
      <c r="D498" s="10" t="str">
        <f t="shared" si="86"/>
        <v/>
      </c>
      <c r="E498" s="15"/>
      <c r="F498" s="10" t="str">
        <f t="shared" si="87"/>
        <v/>
      </c>
      <c r="G498" s="46"/>
      <c r="H498" s="10" t="str">
        <f t="shared" si="80"/>
        <v/>
      </c>
      <c r="I498" s="10" t="str">
        <f t="shared" si="88"/>
        <v/>
      </c>
      <c r="J498" s="45"/>
      <c r="K498" s="45"/>
      <c r="L498" s="45"/>
      <c r="M498" s="45"/>
      <c r="N498" s="45"/>
      <c r="O498" s="134"/>
      <c r="P498" t="str">
        <f>IF(C498="","",'OPĆI DIO'!$C$1)</f>
        <v/>
      </c>
      <c r="Q498" t="str">
        <f t="shared" si="81"/>
        <v/>
      </c>
      <c r="R498" t="str">
        <f t="shared" si="82"/>
        <v/>
      </c>
      <c r="S498" t="str">
        <f t="shared" si="83"/>
        <v/>
      </c>
      <c r="T498" t="str">
        <f t="shared" si="84"/>
        <v/>
      </c>
      <c r="U498" t="str">
        <f t="shared" si="85"/>
        <v/>
      </c>
    </row>
    <row r="499" spans="1:21">
      <c r="A499" s="10" t="str">
        <f>IF(C499="","",VLOOKUP('OPĆI DIO'!$C$1,'OPĆI DIO'!$P$4:$Y$137,10,FALSE))</f>
        <v/>
      </c>
      <c r="B499" s="10" t="str">
        <f>IF(C499="","",VLOOKUP('OPĆI DIO'!$C$1,'OPĆI DIO'!$P$4:$Y$137,9,FALSE))</f>
        <v/>
      </c>
      <c r="C499" s="15"/>
      <c r="D499" s="10" t="str">
        <f t="shared" si="86"/>
        <v/>
      </c>
      <c r="E499" s="15"/>
      <c r="F499" s="10" t="str">
        <f t="shared" si="87"/>
        <v/>
      </c>
      <c r="G499" s="46"/>
      <c r="H499" s="10" t="str">
        <f t="shared" si="80"/>
        <v/>
      </c>
      <c r="I499" s="10" t="str">
        <f t="shared" si="88"/>
        <v/>
      </c>
      <c r="J499" s="45"/>
      <c r="K499" s="45"/>
      <c r="L499" s="45"/>
      <c r="M499" s="45"/>
      <c r="N499" s="45"/>
      <c r="O499" s="134"/>
      <c r="P499" t="str">
        <f>IF(C499="","",'OPĆI DIO'!$C$1)</f>
        <v/>
      </c>
      <c r="Q499" t="str">
        <f t="shared" si="81"/>
        <v/>
      </c>
      <c r="R499" t="str">
        <f t="shared" si="82"/>
        <v/>
      </c>
      <c r="S499" t="str">
        <f t="shared" si="83"/>
        <v/>
      </c>
      <c r="T499" t="str">
        <f t="shared" si="84"/>
        <v/>
      </c>
      <c r="U499" t="str">
        <f t="shared" si="85"/>
        <v/>
      </c>
    </row>
    <row r="500" spans="1:21">
      <c r="A500" s="10" t="str">
        <f>IF(C500="","",VLOOKUP('OPĆI DIO'!$C$1,'OPĆI DIO'!$P$4:$Y$137,10,FALSE))</f>
        <v/>
      </c>
      <c r="B500" s="10" t="str">
        <f>IF(C500="","",VLOOKUP('OPĆI DIO'!$C$1,'OPĆI DIO'!$P$4:$Y$137,9,FALSE))</f>
        <v/>
      </c>
      <c r="C500" s="15"/>
      <c r="D500" s="10" t="str">
        <f t="shared" si="86"/>
        <v/>
      </c>
      <c r="E500" s="15"/>
      <c r="F500" s="10" t="str">
        <f t="shared" si="87"/>
        <v/>
      </c>
      <c r="G500" s="46"/>
      <c r="H500" s="10" t="str">
        <f t="shared" si="80"/>
        <v/>
      </c>
      <c r="I500" s="10" t="str">
        <f t="shared" si="88"/>
        <v/>
      </c>
      <c r="J500" s="45"/>
      <c r="K500" s="45"/>
      <c r="L500" s="45"/>
      <c r="M500" s="45"/>
      <c r="N500" s="45"/>
      <c r="O500" s="134"/>
      <c r="P500" t="str">
        <f>IF(C500="","",'OPĆI DIO'!$C$1)</f>
        <v/>
      </c>
      <c r="Q500" t="str">
        <f t="shared" si="81"/>
        <v/>
      </c>
      <c r="R500" t="str">
        <f t="shared" si="82"/>
        <v/>
      </c>
      <c r="S500" t="str">
        <f t="shared" si="83"/>
        <v/>
      </c>
      <c r="T500" t="str">
        <f t="shared" si="84"/>
        <v/>
      </c>
      <c r="U500" t="str">
        <f t="shared" si="85"/>
        <v/>
      </c>
    </row>
    <row r="501" spans="1:21"/>
    <row r="509" spans="1:21"/>
    <row r="510" spans="1:21"/>
    <row r="511" spans="1:21"/>
  </sheetData>
  <autoFilter ref="A2:U500" xr:uid="{00000000-0009-0000-0000-000002000000}"/>
  <sortState xmlns:xlrd2="http://schemas.microsoft.com/office/spreadsheetml/2017/richdata2" ref="AE9:AF70">
    <sortCondition ref="AE6"/>
  </sortState>
  <mergeCells count="1">
    <mergeCell ref="A1:D1"/>
  </mergeCells>
  <conditionalFormatting sqref="J3">
    <cfRule type="colorScale" priority="2">
      <colorScale>
        <cfvo type="num" val="&quot;0.00&quot;"/>
        <cfvo type="max"/>
        <color rgb="FFFF7128"/>
        <color rgb="FFFFEF9C"/>
      </colorScale>
    </cfRule>
  </conditionalFormatting>
  <conditionalFormatting sqref="K3:L3">
    <cfRule type="colorScale" priority="1">
      <colorScale>
        <cfvo type="num" val="&quot;0.00&quot;"/>
        <cfvo type="max"/>
        <color rgb="FFFF7128"/>
        <color rgb="FFFFEF9C"/>
      </colorScale>
    </cfRule>
  </conditionalFormatting>
  <conditionalFormatting sqref="O3:O500">
    <cfRule type="expression" dxfId="2" priority="6">
      <formula>IF(OR(E3=3691,E3=3692,E3=3693,E3=3694),1,0)</formula>
    </cfRule>
  </conditionalFormatting>
  <dataValidations xWindow="348" yWindow="750" count="4">
    <dataValidation type="whole" allowBlank="1" showInputMessage="1" showErrorMessage="1" errorTitle="GREŠKA" error="U ovo polje je dozvoljen unos samo brojčanih vrijednosti (bez decimala!)" sqref="J3:N500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1000000}">
      <formula1>$V$6:$V$22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2000000}">
      <formula1>$AE$6:$AE$352</formula1>
    </dataValidation>
    <dataValidation type="list" allowBlank="1" showInputMessage="1" showErrorMessage="1" errorTitle="GREŠKA" error="Za unos odaberite vrijednost iz padajućeg izbornika!" prompt="Molimo odaberite vrijednost iz padajućeg izbornika!" sqref="E3:E500" xr:uid="{00000000-0002-0000-0200-000003000000}">
      <formula1>$Y$5:$Y$128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ignoredErrors>
    <ignoredError sqref="I36" numberStoredAsText="1"/>
  </ignoredErrors>
  <extLst>
    <ext xmlns:x14="http://schemas.microsoft.com/office/spreadsheetml/2009/9/main" uri="{CCE6A557-97BC-4b89-ADB6-D9C93CAAB3DF}">
      <x14:dataValidations xmlns:xm="http://schemas.microsoft.com/office/excel/2006/main" xWindow="348" yWindow="750" count="1">
        <x14:dataValidation type="list" allowBlank="1" showInputMessage="1" showErrorMessage="1" xr:uid="{00000000-0002-0000-0200-000004000000}">
          <x14:formula1>
            <xm:f>IF(OR(E3=3691,E3=3692,E3=3693,E3=3694),#REF!,$O$1)</xm:f>
          </x14:formula1>
          <xm:sqref>O3:O501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J1778"/>
  <sheetViews>
    <sheetView showGridLines="0" zoomScale="90" zoomScaleNormal="90" workbookViewId="0">
      <pane ySplit="2" topLeftCell="A3" activePane="bottomLeft" state="frozen"/>
      <selection activeCell="K39" sqref="K3:K39"/>
      <selection pane="bottomLeft" activeCell="I3" sqref="I3"/>
    </sheetView>
  </sheetViews>
  <sheetFormatPr defaultColWidth="0" defaultRowHeight="15" zeroHeight="1"/>
  <cols>
    <col min="1" max="1" width="12.85546875" customWidth="1"/>
    <col min="2" max="2" width="32.140625" customWidth="1"/>
    <col min="3" max="3" width="11.7109375" customWidth="1"/>
    <col min="4" max="4" width="25.42578125" customWidth="1"/>
    <col min="5" max="5" width="16.42578125" customWidth="1"/>
    <col min="6" max="6" width="30.28515625" customWidth="1"/>
    <col min="7" max="7" width="6.140625" bestFit="1" customWidth="1"/>
    <col min="8" max="9" width="16.42578125" style="2" customWidth="1"/>
    <col min="10" max="10" width="15.140625" style="2" customWidth="1"/>
    <col min="11" max="11" width="15.7109375" style="2" customWidth="1"/>
    <col min="12" max="12" width="15.140625" style="2" customWidth="1"/>
    <col min="13" max="13" width="33.7109375" style="2" customWidth="1"/>
    <col min="14" max="15" width="9.5703125" style="2" customWidth="1"/>
    <col min="16" max="16" width="15.140625" style="2" customWidth="1"/>
    <col min="17" max="17" width="18.28515625" style="2" customWidth="1"/>
    <col min="18" max="18" width="34.42578125" style="137" customWidth="1"/>
    <col min="19" max="24" width="9.140625" hidden="1" customWidth="1"/>
    <col min="25" max="25" width="46.5703125" hidden="1" customWidth="1"/>
    <col min="26" max="27" width="9.140625" hidden="1" customWidth="1"/>
    <col min="28" max="28" width="58.85546875" hidden="1" customWidth="1"/>
    <col min="29" max="32" width="9.140625" hidden="1" customWidth="1"/>
    <col min="33" max="33" width="14.7109375" hidden="1" customWidth="1"/>
    <col min="34" max="16384" width="9.140625" hidden="1"/>
  </cols>
  <sheetData>
    <row r="1" spans="1:36" ht="35.25" customHeight="1">
      <c r="A1" s="210" t="s">
        <v>629</v>
      </c>
      <c r="B1" s="210"/>
      <c r="C1" s="48" t="str">
        <f>IF(OR('OPĆI DIO'!C1="odaberite -",'OPĆI DIO'!C1=""),"Molimo odaberite proračunskog korisnika na radnom listu Opći podaci!","")</f>
        <v/>
      </c>
      <c r="J1" s="70"/>
      <c r="L1" s="70" t="s">
        <v>2157</v>
      </c>
      <c r="R1" s="135"/>
    </row>
    <row r="2" spans="1:36" ht="60">
      <c r="A2" s="12" t="s">
        <v>624</v>
      </c>
      <c r="B2" s="8" t="s">
        <v>37</v>
      </c>
      <c r="C2" s="12" t="s">
        <v>622</v>
      </c>
      <c r="D2" s="8" t="s">
        <v>623</v>
      </c>
      <c r="E2" s="12" t="s">
        <v>630</v>
      </c>
      <c r="F2" s="8" t="s">
        <v>39</v>
      </c>
      <c r="G2" s="76" t="s">
        <v>2109</v>
      </c>
      <c r="H2" s="50" t="s">
        <v>2791</v>
      </c>
      <c r="I2" s="142" t="s">
        <v>4938</v>
      </c>
      <c r="J2" s="142" t="s">
        <v>4940</v>
      </c>
      <c r="K2" s="50" t="s">
        <v>2792</v>
      </c>
      <c r="L2" s="50" t="s">
        <v>2793</v>
      </c>
      <c r="M2" s="55" t="s">
        <v>631</v>
      </c>
      <c r="N2" s="55" t="s">
        <v>632</v>
      </c>
      <c r="O2" s="55" t="s">
        <v>633</v>
      </c>
      <c r="P2" s="55" t="s">
        <v>634</v>
      </c>
      <c r="Q2" s="55" t="s">
        <v>635</v>
      </c>
      <c r="R2" s="73" t="s">
        <v>2085</v>
      </c>
      <c r="S2" s="73" t="s">
        <v>2780</v>
      </c>
      <c r="T2" s="9" t="s">
        <v>602</v>
      </c>
      <c r="U2" s="9" t="s">
        <v>603</v>
      </c>
      <c r="V2" s="72" t="s">
        <v>2782</v>
      </c>
      <c r="W2" s="9" t="s">
        <v>2781</v>
      </c>
      <c r="X2" s="9"/>
    </row>
    <row r="3" spans="1:36">
      <c r="A3" s="119">
        <v>52</v>
      </c>
      <c r="B3" s="10" t="str">
        <f t="shared" ref="B3:B66" si="0">IFERROR(VLOOKUP(A3,$X$6:$Y$23,2,FALSE),"")</f>
        <v>Ostale pomoći</v>
      </c>
      <c r="C3" s="54">
        <v>3213</v>
      </c>
      <c r="D3" s="10" t="str">
        <f t="shared" ref="D3:D66" si="1">IFERROR(VLOOKUP(C3,$AA$5:$AC$129,2,FALSE),"")</f>
        <v>Stručno usavršavanje zaposlenika</v>
      </c>
      <c r="E3" s="46" t="s">
        <v>1534</v>
      </c>
      <c r="F3" s="10" t="str">
        <f t="shared" ref="F3:F66" si="2">IFERROR(VLOOKUP(E3,$AG$6:$AH$1763,2,FALSE),"")</f>
        <v>Erasmus+</v>
      </c>
      <c r="G3" s="10" t="str">
        <f t="shared" ref="G3:G66" si="3">IFERROR(VLOOKUP(E3,$AG$6:$AJ$1763,4,FALSE),"")</f>
        <v/>
      </c>
      <c r="H3" s="45">
        <v>20000</v>
      </c>
      <c r="I3" s="45">
        <v>20000</v>
      </c>
      <c r="J3" s="45">
        <v>20625</v>
      </c>
      <c r="K3" s="45">
        <v>20000</v>
      </c>
      <c r="L3" s="45"/>
      <c r="M3" s="54"/>
      <c r="N3" s="53"/>
      <c r="O3" s="53"/>
      <c r="P3" s="77"/>
      <c r="Q3" s="77"/>
      <c r="R3" s="14"/>
      <c r="S3" t="str">
        <f>IF(C3="","",'OPĆI DIO'!$C$1)</f>
        <v>38438 VELEUČILIŠTE MARKO MARULIĆ U KNINU</v>
      </c>
      <c r="T3" t="str">
        <f t="shared" ref="T3:T66" si="4">LEFT(C3,3)</f>
        <v>321</v>
      </c>
      <c r="U3" t="str">
        <f t="shared" ref="U3:U66" si="5">LEFT(C3,2)</f>
        <v>32</v>
      </c>
      <c r="V3" t="str">
        <f t="shared" ref="V3:V66" si="6">IF(W3="5",0,MID(G3,2,2))</f>
        <v/>
      </c>
      <c r="W3" t="str">
        <f t="shared" ref="W3:W66" si="7">LEFT(C3,1)</f>
        <v>3</v>
      </c>
    </row>
    <row r="4" spans="1:36">
      <c r="A4" s="119">
        <v>52</v>
      </c>
      <c r="B4" s="10" t="str">
        <f t="shared" si="0"/>
        <v>Ostale pomoći</v>
      </c>
      <c r="C4" s="54">
        <v>4241</v>
      </c>
      <c r="D4" s="10" t="str">
        <f t="shared" si="1"/>
        <v>Knjige</v>
      </c>
      <c r="E4" s="46" t="s">
        <v>1534</v>
      </c>
      <c r="F4" s="10" t="str">
        <f t="shared" si="2"/>
        <v>Erasmus+</v>
      </c>
      <c r="G4" s="10" t="str">
        <f t="shared" si="3"/>
        <v/>
      </c>
      <c r="H4" s="45">
        <v>0</v>
      </c>
      <c r="I4" s="45">
        <v>0</v>
      </c>
      <c r="J4" s="45">
        <v>2375</v>
      </c>
      <c r="K4" s="45">
        <v>0</v>
      </c>
      <c r="L4" s="45"/>
      <c r="M4" s="54"/>
      <c r="N4" s="53"/>
      <c r="O4" s="53"/>
      <c r="P4" s="77"/>
      <c r="Q4" s="77"/>
      <c r="R4" s="14"/>
      <c r="S4" t="str">
        <f>IF(C4="","",'OPĆI DIO'!$C$1)</f>
        <v>38438 VELEUČILIŠTE MARKO MARULIĆ U KNINU</v>
      </c>
      <c r="T4" t="str">
        <f t="shared" si="4"/>
        <v>424</v>
      </c>
      <c r="U4" t="str">
        <f t="shared" si="5"/>
        <v>42</v>
      </c>
      <c r="V4" t="str">
        <f t="shared" si="6"/>
        <v/>
      </c>
      <c r="W4" t="str">
        <f t="shared" si="7"/>
        <v>4</v>
      </c>
      <c r="AA4" s="11"/>
      <c r="AB4" s="11"/>
    </row>
    <row r="5" spans="1:36">
      <c r="A5" s="119"/>
      <c r="B5" s="10" t="str">
        <f t="shared" si="0"/>
        <v/>
      </c>
      <c r="C5" s="54"/>
      <c r="D5" s="10" t="str">
        <f t="shared" si="1"/>
        <v/>
      </c>
      <c r="E5" s="46"/>
      <c r="F5" s="10" t="str">
        <f t="shared" si="2"/>
        <v/>
      </c>
      <c r="G5" s="10" t="str">
        <f t="shared" si="3"/>
        <v/>
      </c>
      <c r="H5" s="45"/>
      <c r="I5" s="45"/>
      <c r="J5" s="45"/>
      <c r="K5" s="45"/>
      <c r="L5" s="45"/>
      <c r="M5" s="54"/>
      <c r="N5" s="53"/>
      <c r="O5" s="53"/>
      <c r="P5" s="77"/>
      <c r="Q5" s="77"/>
      <c r="R5" s="14"/>
      <c r="S5" t="str">
        <f>IF(C5="","",'OPĆI DIO'!$C$1)</f>
        <v/>
      </c>
      <c r="T5" t="str">
        <f t="shared" si="4"/>
        <v/>
      </c>
      <c r="U5" t="str">
        <f t="shared" si="5"/>
        <v/>
      </c>
      <c r="V5" t="str">
        <f t="shared" si="6"/>
        <v/>
      </c>
      <c r="W5" t="str">
        <f t="shared" si="7"/>
        <v/>
      </c>
      <c r="X5" t="s">
        <v>36</v>
      </c>
      <c r="Y5" t="s">
        <v>37</v>
      </c>
      <c r="AA5">
        <v>3111</v>
      </c>
      <c r="AB5" t="s">
        <v>43</v>
      </c>
      <c r="AD5" t="str">
        <f t="shared" ref="AD5:AD68" si="8">LEFT(AA5,2)</f>
        <v>31</v>
      </c>
      <c r="AE5" t="str">
        <f>LEFT(AA5,3)</f>
        <v>311</v>
      </c>
      <c r="AG5" t="s">
        <v>38</v>
      </c>
      <c r="AH5" t="s">
        <v>39</v>
      </c>
    </row>
    <row r="6" spans="1:36">
      <c r="A6" s="119"/>
      <c r="B6" s="10" t="str">
        <f t="shared" si="0"/>
        <v/>
      </c>
      <c r="C6" s="54"/>
      <c r="D6" s="10" t="str">
        <f t="shared" si="1"/>
        <v/>
      </c>
      <c r="E6" s="46"/>
      <c r="F6" s="10" t="str">
        <f t="shared" si="2"/>
        <v/>
      </c>
      <c r="G6" s="10" t="str">
        <f t="shared" si="3"/>
        <v/>
      </c>
      <c r="H6" s="45"/>
      <c r="I6" s="45"/>
      <c r="J6" s="45"/>
      <c r="K6" s="45"/>
      <c r="L6" s="45"/>
      <c r="M6" s="54"/>
      <c r="N6" s="53"/>
      <c r="O6" s="53"/>
      <c r="P6" s="77"/>
      <c r="Q6" s="77"/>
      <c r="R6" s="14"/>
      <c r="S6" t="str">
        <f>IF(C6="","",'OPĆI DIO'!$C$1)</f>
        <v/>
      </c>
      <c r="T6" t="str">
        <f t="shared" si="4"/>
        <v/>
      </c>
      <c r="U6" t="str">
        <f t="shared" si="5"/>
        <v/>
      </c>
      <c r="V6" t="str">
        <f t="shared" si="6"/>
        <v/>
      </c>
      <c r="W6" t="str">
        <f t="shared" si="7"/>
        <v/>
      </c>
      <c r="X6">
        <v>11</v>
      </c>
      <c r="Y6" t="s">
        <v>42</v>
      </c>
      <c r="AA6">
        <v>3112</v>
      </c>
      <c r="AB6" t="s">
        <v>142</v>
      </c>
      <c r="AD6" t="str">
        <f t="shared" si="8"/>
        <v>31</v>
      </c>
      <c r="AE6" t="str">
        <f t="shared" ref="AE6:AE69" si="9">LEFT(AA6,3)</f>
        <v>311</v>
      </c>
      <c r="AG6" t="s">
        <v>662</v>
      </c>
      <c r="AH6" t="s">
        <v>662</v>
      </c>
      <c r="AI6" t="s">
        <v>662</v>
      </c>
      <c r="AJ6" t="s">
        <v>662</v>
      </c>
    </row>
    <row r="7" spans="1:36">
      <c r="A7" s="119"/>
      <c r="B7" s="10" t="str">
        <f t="shared" si="0"/>
        <v/>
      </c>
      <c r="C7" s="54"/>
      <c r="D7" s="10" t="str">
        <f t="shared" si="1"/>
        <v/>
      </c>
      <c r="E7" s="46"/>
      <c r="F7" s="10" t="str">
        <f t="shared" si="2"/>
        <v/>
      </c>
      <c r="G7" s="10" t="str">
        <f t="shared" si="3"/>
        <v/>
      </c>
      <c r="H7" s="45"/>
      <c r="I7" s="45"/>
      <c r="J7" s="45"/>
      <c r="K7" s="45"/>
      <c r="L7" s="45"/>
      <c r="M7" s="54"/>
      <c r="N7" s="53"/>
      <c r="O7" s="53"/>
      <c r="P7" s="77"/>
      <c r="Q7" s="77"/>
      <c r="R7" s="14"/>
      <c r="S7" t="str">
        <f>IF(C7="","",'OPĆI DIO'!$C$1)</f>
        <v/>
      </c>
      <c r="T7" t="str">
        <f t="shared" si="4"/>
        <v/>
      </c>
      <c r="U7" t="str">
        <f t="shared" si="5"/>
        <v/>
      </c>
      <c r="V7" t="str">
        <f t="shared" si="6"/>
        <v/>
      </c>
      <c r="W7" t="str">
        <f t="shared" si="7"/>
        <v/>
      </c>
      <c r="X7">
        <v>12</v>
      </c>
      <c r="Y7" t="s">
        <v>223</v>
      </c>
      <c r="AA7">
        <v>3113</v>
      </c>
      <c r="AB7" t="s">
        <v>121</v>
      </c>
      <c r="AD7" t="str">
        <f t="shared" si="8"/>
        <v>31</v>
      </c>
      <c r="AE7" t="str">
        <f t="shared" si="9"/>
        <v>311</v>
      </c>
    </row>
    <row r="8" spans="1:36">
      <c r="A8" s="119"/>
      <c r="B8" s="10" t="str">
        <f t="shared" si="0"/>
        <v/>
      </c>
      <c r="C8" s="54"/>
      <c r="D8" s="10" t="str">
        <f t="shared" si="1"/>
        <v/>
      </c>
      <c r="E8" s="46"/>
      <c r="F8" s="10" t="str">
        <f t="shared" si="2"/>
        <v/>
      </c>
      <c r="G8" s="10" t="str">
        <f t="shared" si="3"/>
        <v/>
      </c>
      <c r="H8" s="45"/>
      <c r="I8" s="45"/>
      <c r="J8" s="45"/>
      <c r="K8" s="45"/>
      <c r="L8" s="45"/>
      <c r="M8" s="54"/>
      <c r="N8" s="53"/>
      <c r="O8" s="53"/>
      <c r="P8" s="77"/>
      <c r="Q8" s="77"/>
      <c r="R8" s="14"/>
      <c r="S8" t="str">
        <f>IF(C8="","",'OPĆI DIO'!$C$1)</f>
        <v/>
      </c>
      <c r="T8" t="str">
        <f t="shared" si="4"/>
        <v/>
      </c>
      <c r="U8" t="str">
        <f t="shared" si="5"/>
        <v/>
      </c>
      <c r="V8" t="str">
        <f t="shared" si="6"/>
        <v/>
      </c>
      <c r="W8" t="str">
        <f t="shared" si="7"/>
        <v/>
      </c>
      <c r="X8">
        <v>31</v>
      </c>
      <c r="Y8" t="s">
        <v>87</v>
      </c>
      <c r="AA8">
        <v>3114</v>
      </c>
      <c r="AB8" t="s">
        <v>143</v>
      </c>
      <c r="AD8" t="str">
        <f t="shared" si="8"/>
        <v>31</v>
      </c>
      <c r="AE8" t="str">
        <f t="shared" si="9"/>
        <v>311</v>
      </c>
      <c r="AG8" t="s">
        <v>2222</v>
      </c>
      <c r="AH8" t="s">
        <v>2223</v>
      </c>
      <c r="AI8" t="str">
        <f>LEFT(AG8,7)</f>
        <v>A676072</v>
      </c>
      <c r="AJ8" t="str">
        <f>IFERROR(VLOOKUP(AI8,#REF!,3,FALSE),"")</f>
        <v/>
      </c>
    </row>
    <row r="9" spans="1:36">
      <c r="A9" s="119"/>
      <c r="B9" s="10" t="str">
        <f t="shared" si="0"/>
        <v/>
      </c>
      <c r="C9" s="54"/>
      <c r="D9" s="10" t="str">
        <f t="shared" si="1"/>
        <v/>
      </c>
      <c r="E9" s="46"/>
      <c r="F9" s="10" t="str">
        <f t="shared" si="2"/>
        <v/>
      </c>
      <c r="G9" s="10" t="str">
        <f t="shared" si="3"/>
        <v/>
      </c>
      <c r="H9" s="45"/>
      <c r="I9" s="45"/>
      <c r="J9" s="45"/>
      <c r="K9" s="45"/>
      <c r="L9" s="45"/>
      <c r="M9" s="54"/>
      <c r="N9" s="53"/>
      <c r="O9" s="53"/>
      <c r="P9" s="77"/>
      <c r="Q9" s="77"/>
      <c r="R9" s="14"/>
      <c r="S9" t="str">
        <f>IF(C9="","",'OPĆI DIO'!$C$1)</f>
        <v/>
      </c>
      <c r="T9" t="str">
        <f t="shared" si="4"/>
        <v/>
      </c>
      <c r="U9" t="str">
        <f t="shared" si="5"/>
        <v/>
      </c>
      <c r="V9" t="str">
        <f t="shared" si="6"/>
        <v/>
      </c>
      <c r="W9" t="str">
        <f t="shared" si="7"/>
        <v/>
      </c>
      <c r="X9">
        <v>41</v>
      </c>
      <c r="Y9" t="s">
        <v>909</v>
      </c>
      <c r="AA9">
        <v>3121</v>
      </c>
      <c r="AB9" t="s">
        <v>46</v>
      </c>
      <c r="AD9" t="str">
        <f t="shared" si="8"/>
        <v>31</v>
      </c>
      <c r="AE9" t="str">
        <f t="shared" si="9"/>
        <v>312</v>
      </c>
      <c r="AG9" t="s">
        <v>2224</v>
      </c>
      <c r="AH9" t="s">
        <v>2225</v>
      </c>
      <c r="AI9" t="str">
        <f t="shared" ref="AI9:AI72" si="10">LEFT(AG9,7)</f>
        <v>A676072</v>
      </c>
      <c r="AJ9" t="str">
        <f>IFERROR(VLOOKUP(AI9,#REF!,3,FALSE),"")</f>
        <v/>
      </c>
    </row>
    <row r="10" spans="1:36">
      <c r="A10" s="119"/>
      <c r="B10" s="10" t="str">
        <f t="shared" si="0"/>
        <v/>
      </c>
      <c r="C10" s="54"/>
      <c r="D10" s="10" t="str">
        <f t="shared" si="1"/>
        <v/>
      </c>
      <c r="E10" s="46"/>
      <c r="F10" s="10" t="str">
        <f t="shared" si="2"/>
        <v/>
      </c>
      <c r="G10" s="10" t="str">
        <f t="shared" si="3"/>
        <v/>
      </c>
      <c r="H10" s="45"/>
      <c r="I10" s="45"/>
      <c r="J10" s="45"/>
      <c r="K10" s="45"/>
      <c r="L10" s="45"/>
      <c r="M10" s="54"/>
      <c r="N10" s="53"/>
      <c r="O10" s="53"/>
      <c r="P10" s="77"/>
      <c r="Q10" s="77"/>
      <c r="R10" s="14"/>
      <c r="S10" t="str">
        <f>IF(C10="","",'OPĆI DIO'!$C$1)</f>
        <v/>
      </c>
      <c r="T10" t="str">
        <f t="shared" si="4"/>
        <v/>
      </c>
      <c r="U10" t="str">
        <f t="shared" si="5"/>
        <v/>
      </c>
      <c r="V10" t="str">
        <f t="shared" si="6"/>
        <v/>
      </c>
      <c r="W10" t="str">
        <f t="shared" si="7"/>
        <v/>
      </c>
      <c r="X10">
        <v>43</v>
      </c>
      <c r="Y10" t="s">
        <v>92</v>
      </c>
      <c r="AA10" s="51">
        <v>3132</v>
      </c>
      <c r="AB10" s="51" t="s">
        <v>47</v>
      </c>
      <c r="AC10" s="51"/>
      <c r="AD10" s="51" t="str">
        <f t="shared" si="8"/>
        <v>31</v>
      </c>
      <c r="AE10" s="51" t="str">
        <f t="shared" si="9"/>
        <v>313</v>
      </c>
      <c r="AG10" t="s">
        <v>2226</v>
      </c>
      <c r="AH10" t="s">
        <v>2227</v>
      </c>
      <c r="AI10" t="str">
        <f t="shared" si="10"/>
        <v>A676072</v>
      </c>
      <c r="AJ10" t="str">
        <f>IFERROR(VLOOKUP(AI10,#REF!,3,FALSE),"")</f>
        <v/>
      </c>
    </row>
    <row r="11" spans="1:36">
      <c r="A11" s="119"/>
      <c r="B11" s="10" t="str">
        <f t="shared" si="0"/>
        <v/>
      </c>
      <c r="C11" s="54"/>
      <c r="D11" s="10" t="str">
        <f t="shared" si="1"/>
        <v/>
      </c>
      <c r="E11" s="46"/>
      <c r="F11" s="10" t="str">
        <f t="shared" si="2"/>
        <v/>
      </c>
      <c r="G11" s="10" t="str">
        <f t="shared" si="3"/>
        <v/>
      </c>
      <c r="H11" s="45"/>
      <c r="I11" s="45"/>
      <c r="J11" s="45"/>
      <c r="K11" s="45"/>
      <c r="L11" s="45"/>
      <c r="M11" s="54"/>
      <c r="N11" s="53"/>
      <c r="O11" s="53"/>
      <c r="P11" s="77"/>
      <c r="Q11" s="77"/>
      <c r="R11" s="14"/>
      <c r="S11" t="str">
        <f>IF(C11="","",'OPĆI DIO'!$C$1)</f>
        <v/>
      </c>
      <c r="T11" t="str">
        <f t="shared" si="4"/>
        <v/>
      </c>
      <c r="U11" t="str">
        <f t="shared" si="5"/>
        <v/>
      </c>
      <c r="V11" t="str">
        <f t="shared" si="6"/>
        <v/>
      </c>
      <c r="W11" t="str">
        <f t="shared" si="7"/>
        <v/>
      </c>
      <c r="X11">
        <v>51</v>
      </c>
      <c r="Y11" t="s">
        <v>82</v>
      </c>
      <c r="AA11">
        <v>3211</v>
      </c>
      <c r="AB11" t="s">
        <v>74</v>
      </c>
      <c r="AD11" t="str">
        <f t="shared" si="8"/>
        <v>32</v>
      </c>
      <c r="AE11" t="str">
        <f t="shared" si="9"/>
        <v>321</v>
      </c>
      <c r="AG11" t="s">
        <v>2228</v>
      </c>
      <c r="AH11" t="s">
        <v>2229</v>
      </c>
      <c r="AI11" t="str">
        <f t="shared" si="10"/>
        <v>A676072</v>
      </c>
      <c r="AJ11" t="str">
        <f>IFERROR(VLOOKUP(AI11,#REF!,3,FALSE),"")</f>
        <v/>
      </c>
    </row>
    <row r="12" spans="1:36">
      <c r="A12" s="119"/>
      <c r="B12" s="10" t="str">
        <f t="shared" si="0"/>
        <v/>
      </c>
      <c r="C12" s="54"/>
      <c r="D12" s="10" t="str">
        <f t="shared" si="1"/>
        <v/>
      </c>
      <c r="E12" s="46"/>
      <c r="F12" s="10" t="str">
        <f t="shared" si="2"/>
        <v/>
      </c>
      <c r="G12" s="10" t="str">
        <f t="shared" si="3"/>
        <v/>
      </c>
      <c r="H12" s="45"/>
      <c r="I12" s="45"/>
      <c r="J12" s="45"/>
      <c r="K12" s="45"/>
      <c r="L12" s="45"/>
      <c r="M12" s="54"/>
      <c r="N12" s="53"/>
      <c r="O12" s="53"/>
      <c r="P12" s="77"/>
      <c r="Q12" s="77"/>
      <c r="R12" s="14"/>
      <c r="S12" t="str">
        <f>IF(C12="","",'OPĆI DIO'!$C$1)</f>
        <v/>
      </c>
      <c r="T12" t="str">
        <f t="shared" si="4"/>
        <v/>
      </c>
      <c r="U12" t="str">
        <f t="shared" si="5"/>
        <v/>
      </c>
      <c r="V12" t="str">
        <f t="shared" si="6"/>
        <v/>
      </c>
      <c r="W12" t="str">
        <f t="shared" si="7"/>
        <v/>
      </c>
      <c r="X12">
        <v>52</v>
      </c>
      <c r="Y12" t="s">
        <v>105</v>
      </c>
      <c r="AA12">
        <v>3212</v>
      </c>
      <c r="AB12" t="s">
        <v>48</v>
      </c>
      <c r="AD12" t="str">
        <f t="shared" si="8"/>
        <v>32</v>
      </c>
      <c r="AE12" t="str">
        <f t="shared" si="9"/>
        <v>321</v>
      </c>
      <c r="AG12" t="s">
        <v>2230</v>
      </c>
      <c r="AH12" t="s">
        <v>2231</v>
      </c>
      <c r="AI12" t="str">
        <f t="shared" si="10"/>
        <v>A676072</v>
      </c>
      <c r="AJ12" t="str">
        <f>IFERROR(VLOOKUP(AI12,#REF!,3,FALSE),"")</f>
        <v/>
      </c>
    </row>
    <row r="13" spans="1:36">
      <c r="A13" s="119"/>
      <c r="B13" s="10" t="str">
        <f t="shared" si="0"/>
        <v/>
      </c>
      <c r="C13" s="54"/>
      <c r="D13" s="10" t="str">
        <f t="shared" si="1"/>
        <v/>
      </c>
      <c r="E13" s="46"/>
      <c r="F13" s="10" t="str">
        <f t="shared" si="2"/>
        <v/>
      </c>
      <c r="G13" s="10" t="str">
        <f t="shared" si="3"/>
        <v/>
      </c>
      <c r="H13" s="45"/>
      <c r="I13" s="45"/>
      <c r="J13" s="45"/>
      <c r="K13" s="45"/>
      <c r="L13" s="45"/>
      <c r="M13" s="54"/>
      <c r="N13" s="53"/>
      <c r="O13" s="53"/>
      <c r="P13" s="77"/>
      <c r="Q13" s="77"/>
      <c r="R13" s="14"/>
      <c r="S13" t="str">
        <f>IF(C13="","",'OPĆI DIO'!$C$1)</f>
        <v/>
      </c>
      <c r="T13" t="str">
        <f t="shared" si="4"/>
        <v/>
      </c>
      <c r="U13" t="str">
        <f t="shared" si="5"/>
        <v/>
      </c>
      <c r="V13" t="str">
        <f t="shared" si="6"/>
        <v/>
      </c>
      <c r="W13" t="str">
        <f t="shared" si="7"/>
        <v/>
      </c>
      <c r="X13">
        <v>552</v>
      </c>
      <c r="Y13" t="s">
        <v>910</v>
      </c>
      <c r="AA13">
        <v>3213</v>
      </c>
      <c r="AB13" t="s">
        <v>93</v>
      </c>
      <c r="AD13" t="str">
        <f t="shared" si="8"/>
        <v>32</v>
      </c>
      <c r="AE13" t="str">
        <f t="shared" si="9"/>
        <v>321</v>
      </c>
      <c r="AG13" t="s">
        <v>877</v>
      </c>
      <c r="AH13" t="s">
        <v>878</v>
      </c>
      <c r="AI13" t="str">
        <f t="shared" si="10"/>
        <v>K578051</v>
      </c>
      <c r="AJ13" t="str">
        <f>IFERROR(VLOOKUP(AI13,#REF!,3,FALSE),"")</f>
        <v/>
      </c>
    </row>
    <row r="14" spans="1:36">
      <c r="A14" s="119"/>
      <c r="B14" s="10" t="str">
        <f t="shared" si="0"/>
        <v/>
      </c>
      <c r="C14" s="54"/>
      <c r="D14" s="10" t="str">
        <f t="shared" si="1"/>
        <v/>
      </c>
      <c r="E14" s="46"/>
      <c r="F14" s="10" t="str">
        <f t="shared" si="2"/>
        <v/>
      </c>
      <c r="G14" s="10" t="str">
        <f t="shared" si="3"/>
        <v/>
      </c>
      <c r="H14" s="45"/>
      <c r="I14" s="45"/>
      <c r="J14" s="45"/>
      <c r="K14" s="45"/>
      <c r="L14" s="45"/>
      <c r="M14" s="54"/>
      <c r="N14" s="53"/>
      <c r="O14" s="53"/>
      <c r="P14" s="77"/>
      <c r="Q14" s="77"/>
      <c r="R14" s="14"/>
      <c r="S14" t="str">
        <f>IF(C14="","",'OPĆI DIO'!$C$1)</f>
        <v/>
      </c>
      <c r="T14" t="str">
        <f t="shared" si="4"/>
        <v/>
      </c>
      <c r="U14" t="str">
        <f t="shared" si="5"/>
        <v/>
      </c>
      <c r="V14" t="str">
        <f t="shared" si="6"/>
        <v/>
      </c>
      <c r="W14" t="str">
        <f t="shared" si="7"/>
        <v/>
      </c>
      <c r="X14">
        <v>559</v>
      </c>
      <c r="Y14" t="s">
        <v>911</v>
      </c>
      <c r="AA14">
        <v>3214</v>
      </c>
      <c r="AB14" t="s">
        <v>122</v>
      </c>
      <c r="AD14" t="str">
        <f t="shared" si="8"/>
        <v>32</v>
      </c>
      <c r="AE14" t="str">
        <f t="shared" si="9"/>
        <v>321</v>
      </c>
      <c r="AG14" t="s">
        <v>879</v>
      </c>
      <c r="AH14" t="s">
        <v>880</v>
      </c>
      <c r="AI14" t="str">
        <f t="shared" si="10"/>
        <v>K578051</v>
      </c>
      <c r="AJ14" t="str">
        <f>IFERROR(VLOOKUP(AI14,#REF!,3,FALSE),"")</f>
        <v/>
      </c>
    </row>
    <row r="15" spans="1:36">
      <c r="A15" s="119"/>
      <c r="B15" s="10" t="str">
        <f t="shared" si="0"/>
        <v/>
      </c>
      <c r="C15" s="54"/>
      <c r="D15" s="10" t="str">
        <f t="shared" si="1"/>
        <v/>
      </c>
      <c r="E15" s="46"/>
      <c r="F15" s="10" t="str">
        <f t="shared" si="2"/>
        <v/>
      </c>
      <c r="G15" s="10" t="str">
        <f t="shared" si="3"/>
        <v/>
      </c>
      <c r="H15" s="45"/>
      <c r="I15" s="45"/>
      <c r="J15" s="45"/>
      <c r="K15" s="45"/>
      <c r="L15" s="45"/>
      <c r="M15" s="54"/>
      <c r="N15" s="53"/>
      <c r="O15" s="53"/>
      <c r="P15" s="77"/>
      <c r="Q15" s="77"/>
      <c r="R15" s="14"/>
      <c r="S15" t="str">
        <f>IF(C15="","",'OPĆI DIO'!$C$1)</f>
        <v/>
      </c>
      <c r="T15" t="str">
        <f t="shared" si="4"/>
        <v/>
      </c>
      <c r="U15" t="str">
        <f t="shared" si="5"/>
        <v/>
      </c>
      <c r="V15" t="str">
        <f t="shared" si="6"/>
        <v/>
      </c>
      <c r="W15" t="str">
        <f t="shared" si="7"/>
        <v/>
      </c>
      <c r="X15">
        <v>561</v>
      </c>
      <c r="Y15" t="s">
        <v>107</v>
      </c>
      <c r="AA15">
        <v>3221</v>
      </c>
      <c r="AB15" t="s">
        <v>75</v>
      </c>
      <c r="AD15" t="str">
        <f t="shared" si="8"/>
        <v>32</v>
      </c>
      <c r="AE15" t="str">
        <f t="shared" si="9"/>
        <v>322</v>
      </c>
      <c r="AG15" t="s">
        <v>881</v>
      </c>
      <c r="AH15" t="s">
        <v>882</v>
      </c>
      <c r="AI15" t="str">
        <f t="shared" si="10"/>
        <v>K578051</v>
      </c>
      <c r="AJ15" t="str">
        <f>IFERROR(VLOOKUP(AI15,#REF!,3,FALSE),"")</f>
        <v/>
      </c>
    </row>
    <row r="16" spans="1:36">
      <c r="A16" s="119"/>
      <c r="B16" s="10" t="str">
        <f t="shared" si="0"/>
        <v/>
      </c>
      <c r="C16" s="54"/>
      <c r="D16" s="10" t="str">
        <f t="shared" si="1"/>
        <v/>
      </c>
      <c r="E16" s="46"/>
      <c r="F16" s="10" t="str">
        <f t="shared" si="2"/>
        <v/>
      </c>
      <c r="G16" s="10" t="str">
        <f t="shared" si="3"/>
        <v/>
      </c>
      <c r="H16" s="45"/>
      <c r="I16" s="45"/>
      <c r="J16" s="45"/>
      <c r="K16" s="45"/>
      <c r="L16" s="45"/>
      <c r="M16" s="54"/>
      <c r="N16" s="53"/>
      <c r="O16" s="53"/>
      <c r="P16" s="77"/>
      <c r="Q16" s="77"/>
      <c r="R16" s="14"/>
      <c r="S16" t="str">
        <f>IF(C16="","",'OPĆI DIO'!$C$1)</f>
        <v/>
      </c>
      <c r="T16" t="str">
        <f t="shared" si="4"/>
        <v/>
      </c>
      <c r="U16" t="str">
        <f t="shared" si="5"/>
        <v/>
      </c>
      <c r="V16" t="str">
        <f t="shared" si="6"/>
        <v/>
      </c>
      <c r="W16" t="str">
        <f t="shared" si="7"/>
        <v/>
      </c>
      <c r="X16">
        <v>563</v>
      </c>
      <c r="Y16" t="s">
        <v>109</v>
      </c>
      <c r="AA16">
        <v>3222</v>
      </c>
      <c r="AB16" t="s">
        <v>96</v>
      </c>
      <c r="AD16" t="str">
        <f t="shared" si="8"/>
        <v>32</v>
      </c>
      <c r="AE16" t="str">
        <f t="shared" si="9"/>
        <v>322</v>
      </c>
      <c r="AG16" t="s">
        <v>883</v>
      </c>
      <c r="AH16" t="s">
        <v>233</v>
      </c>
      <c r="AI16" t="str">
        <f t="shared" si="10"/>
        <v>K578051</v>
      </c>
      <c r="AJ16" t="str">
        <f>IFERROR(VLOOKUP(AI16,#REF!,3,FALSE),"")</f>
        <v/>
      </c>
    </row>
    <row r="17" spans="1:36">
      <c r="A17" s="119"/>
      <c r="B17" s="10" t="str">
        <f t="shared" si="0"/>
        <v/>
      </c>
      <c r="C17" s="54"/>
      <c r="D17" s="10" t="str">
        <f t="shared" si="1"/>
        <v/>
      </c>
      <c r="E17" s="46"/>
      <c r="F17" s="10" t="str">
        <f t="shared" si="2"/>
        <v/>
      </c>
      <c r="G17" s="10" t="str">
        <f t="shared" si="3"/>
        <v/>
      </c>
      <c r="H17" s="45"/>
      <c r="I17" s="45"/>
      <c r="J17" s="45"/>
      <c r="K17" s="45"/>
      <c r="L17" s="45"/>
      <c r="M17" s="54"/>
      <c r="N17" s="53"/>
      <c r="O17" s="53"/>
      <c r="P17" s="77"/>
      <c r="Q17" s="77"/>
      <c r="R17" s="14"/>
      <c r="S17" t="str">
        <f>IF(C17="","",'OPĆI DIO'!$C$1)</f>
        <v/>
      </c>
      <c r="T17" t="str">
        <f t="shared" si="4"/>
        <v/>
      </c>
      <c r="U17" t="str">
        <f t="shared" si="5"/>
        <v/>
      </c>
      <c r="V17" t="str">
        <f t="shared" si="6"/>
        <v/>
      </c>
      <c r="W17" t="str">
        <f t="shared" si="7"/>
        <v/>
      </c>
      <c r="X17">
        <v>573</v>
      </c>
      <c r="Y17" t="s">
        <v>921</v>
      </c>
      <c r="AA17">
        <v>3223</v>
      </c>
      <c r="AB17" t="s">
        <v>84</v>
      </c>
      <c r="AD17" t="str">
        <f t="shared" si="8"/>
        <v>32</v>
      </c>
      <c r="AE17" t="str">
        <f t="shared" si="9"/>
        <v>322</v>
      </c>
      <c r="AG17" t="s">
        <v>884</v>
      </c>
      <c r="AH17" t="s">
        <v>885</v>
      </c>
      <c r="AI17" t="str">
        <f t="shared" si="10"/>
        <v>K578051</v>
      </c>
      <c r="AJ17" t="str">
        <f>IFERROR(VLOOKUP(AI17,#REF!,3,FALSE),"")</f>
        <v/>
      </c>
    </row>
    <row r="18" spans="1:36">
      <c r="A18" s="119"/>
      <c r="B18" s="10" t="str">
        <f t="shared" si="0"/>
        <v/>
      </c>
      <c r="C18" s="54"/>
      <c r="D18" s="10" t="str">
        <f t="shared" si="1"/>
        <v/>
      </c>
      <c r="E18" s="46"/>
      <c r="F18" s="10" t="str">
        <f t="shared" si="2"/>
        <v/>
      </c>
      <c r="G18" s="10" t="str">
        <f t="shared" si="3"/>
        <v/>
      </c>
      <c r="H18" s="45"/>
      <c r="I18" s="45"/>
      <c r="J18" s="45"/>
      <c r="K18" s="45"/>
      <c r="L18" s="45"/>
      <c r="M18" s="54"/>
      <c r="N18" s="53"/>
      <c r="O18" s="53"/>
      <c r="P18" s="77"/>
      <c r="Q18" s="77"/>
      <c r="R18" s="14"/>
      <c r="S18" t="str">
        <f>IF(C18="","",'OPĆI DIO'!$C$1)</f>
        <v/>
      </c>
      <c r="T18" t="str">
        <f t="shared" si="4"/>
        <v/>
      </c>
      <c r="U18" t="str">
        <f t="shared" si="5"/>
        <v/>
      </c>
      <c r="V18" t="str">
        <f t="shared" si="6"/>
        <v/>
      </c>
      <c r="W18" t="str">
        <f t="shared" si="7"/>
        <v/>
      </c>
      <c r="X18" s="56">
        <v>581</v>
      </c>
      <c r="Y18" s="57" t="s">
        <v>1195</v>
      </c>
      <c r="AA18">
        <v>3224</v>
      </c>
      <c r="AB18" t="s">
        <v>89</v>
      </c>
      <c r="AD18" t="str">
        <f t="shared" si="8"/>
        <v>32</v>
      </c>
      <c r="AE18" t="str">
        <f t="shared" si="9"/>
        <v>322</v>
      </c>
      <c r="AG18" t="s">
        <v>886</v>
      </c>
      <c r="AH18" t="s">
        <v>887</v>
      </c>
      <c r="AI18" t="str">
        <f t="shared" si="10"/>
        <v>K578051</v>
      </c>
      <c r="AJ18" t="str">
        <f>IFERROR(VLOOKUP(AI18,#REF!,3,FALSE),"")</f>
        <v/>
      </c>
    </row>
    <row r="19" spans="1:36">
      <c r="A19" s="119"/>
      <c r="B19" s="10" t="str">
        <f t="shared" si="0"/>
        <v/>
      </c>
      <c r="C19" s="54"/>
      <c r="D19" s="10" t="str">
        <f t="shared" si="1"/>
        <v/>
      </c>
      <c r="E19" s="46"/>
      <c r="F19" s="10" t="str">
        <f t="shared" si="2"/>
        <v/>
      </c>
      <c r="G19" s="10" t="str">
        <f t="shared" si="3"/>
        <v/>
      </c>
      <c r="H19" s="45"/>
      <c r="I19" s="45"/>
      <c r="J19" s="45"/>
      <c r="K19" s="45"/>
      <c r="L19" s="45"/>
      <c r="M19" s="54"/>
      <c r="N19" s="53"/>
      <c r="O19" s="53"/>
      <c r="P19" s="77"/>
      <c r="Q19" s="77"/>
      <c r="R19" s="14"/>
      <c r="S19" t="str">
        <f>IF(C19="","",'OPĆI DIO'!$C$1)</f>
        <v/>
      </c>
      <c r="T19" t="str">
        <f t="shared" si="4"/>
        <v/>
      </c>
      <c r="U19" t="str">
        <f t="shared" si="5"/>
        <v/>
      </c>
      <c r="V19" t="str">
        <f t="shared" si="6"/>
        <v/>
      </c>
      <c r="W19" t="str">
        <f t="shared" si="7"/>
        <v/>
      </c>
      <c r="X19">
        <v>61</v>
      </c>
      <c r="Y19" t="s">
        <v>111</v>
      </c>
      <c r="AA19">
        <v>3225</v>
      </c>
      <c r="AB19" t="s">
        <v>97</v>
      </c>
      <c r="AD19" t="str">
        <f t="shared" si="8"/>
        <v>32</v>
      </c>
      <c r="AE19" t="str">
        <f t="shared" si="9"/>
        <v>322</v>
      </c>
      <c r="AG19" t="s">
        <v>888</v>
      </c>
      <c r="AH19" t="s">
        <v>889</v>
      </c>
      <c r="AI19" t="str">
        <f t="shared" si="10"/>
        <v>K578051</v>
      </c>
      <c r="AJ19" t="str">
        <f>IFERROR(VLOOKUP(AI19,#REF!,3,FALSE),"")</f>
        <v/>
      </c>
    </row>
    <row r="20" spans="1:36">
      <c r="A20" s="119"/>
      <c r="B20" s="10" t="str">
        <f t="shared" si="0"/>
        <v/>
      </c>
      <c r="C20" s="54"/>
      <c r="D20" s="10" t="str">
        <f t="shared" si="1"/>
        <v/>
      </c>
      <c r="E20" s="46"/>
      <c r="F20" s="10" t="str">
        <f t="shared" si="2"/>
        <v/>
      </c>
      <c r="G20" s="10" t="str">
        <f t="shared" si="3"/>
        <v/>
      </c>
      <c r="H20" s="45"/>
      <c r="I20" s="45"/>
      <c r="J20" s="45"/>
      <c r="K20" s="45"/>
      <c r="L20" s="45"/>
      <c r="M20" s="54"/>
      <c r="N20" s="53"/>
      <c r="O20" s="53"/>
      <c r="P20" s="77"/>
      <c r="Q20" s="77"/>
      <c r="R20" s="14"/>
      <c r="S20" t="str">
        <f>IF(C20="","",'OPĆI DIO'!$C$1)</f>
        <v/>
      </c>
      <c r="T20" t="str">
        <f t="shared" si="4"/>
        <v/>
      </c>
      <c r="U20" t="str">
        <f t="shared" si="5"/>
        <v/>
      </c>
      <c r="V20" t="str">
        <f t="shared" si="6"/>
        <v/>
      </c>
      <c r="W20" t="str">
        <f t="shared" si="7"/>
        <v/>
      </c>
      <c r="X20">
        <v>63</v>
      </c>
      <c r="Y20" t="s">
        <v>4895</v>
      </c>
      <c r="AA20">
        <v>3226</v>
      </c>
      <c r="AB20" t="s">
        <v>171</v>
      </c>
      <c r="AD20" t="str">
        <f t="shared" si="8"/>
        <v>32</v>
      </c>
      <c r="AE20" t="str">
        <f t="shared" si="9"/>
        <v>322</v>
      </c>
      <c r="AG20" t="s">
        <v>2232</v>
      </c>
      <c r="AH20" t="s">
        <v>2233</v>
      </c>
      <c r="AI20" t="str">
        <f t="shared" si="10"/>
        <v>K676068</v>
      </c>
      <c r="AJ20" t="str">
        <f>IFERROR(VLOOKUP(AI20,#REF!,3,FALSE),"")</f>
        <v/>
      </c>
    </row>
    <row r="21" spans="1:36">
      <c r="A21" s="119"/>
      <c r="B21" s="10" t="str">
        <f t="shared" si="0"/>
        <v/>
      </c>
      <c r="C21" s="54"/>
      <c r="D21" s="10" t="str">
        <f t="shared" si="1"/>
        <v/>
      </c>
      <c r="E21" s="46"/>
      <c r="F21" s="10" t="str">
        <f t="shared" si="2"/>
        <v/>
      </c>
      <c r="G21" s="10" t="str">
        <f t="shared" si="3"/>
        <v/>
      </c>
      <c r="H21" s="45"/>
      <c r="I21" s="45"/>
      <c r="J21" s="45"/>
      <c r="K21" s="45"/>
      <c r="L21" s="45"/>
      <c r="M21" s="54"/>
      <c r="N21" s="53"/>
      <c r="O21" s="53"/>
      <c r="P21" s="77"/>
      <c r="Q21" s="77"/>
      <c r="R21" s="14"/>
      <c r="S21" t="str">
        <f>IF(C21="","",'OPĆI DIO'!$C$1)</f>
        <v/>
      </c>
      <c r="T21" t="str">
        <f t="shared" si="4"/>
        <v/>
      </c>
      <c r="U21" t="str">
        <f t="shared" si="5"/>
        <v/>
      </c>
      <c r="V21" t="str">
        <f t="shared" si="6"/>
        <v/>
      </c>
      <c r="W21" t="str">
        <f t="shared" si="7"/>
        <v/>
      </c>
      <c r="X21">
        <v>71</v>
      </c>
      <c r="Y21" t="s">
        <v>169</v>
      </c>
      <c r="AA21">
        <v>3227</v>
      </c>
      <c r="AB21" t="s">
        <v>114</v>
      </c>
      <c r="AD21" t="str">
        <f t="shared" si="8"/>
        <v>32</v>
      </c>
      <c r="AE21" t="str">
        <f t="shared" si="9"/>
        <v>322</v>
      </c>
      <c r="AG21" t="s">
        <v>2234</v>
      </c>
      <c r="AH21" t="s">
        <v>2235</v>
      </c>
      <c r="AI21" t="str">
        <f t="shared" si="10"/>
        <v>K676068</v>
      </c>
      <c r="AJ21" t="str">
        <f>IFERROR(VLOOKUP(AI21,#REF!,3,FALSE),"")</f>
        <v/>
      </c>
    </row>
    <row r="22" spans="1:36">
      <c r="A22" s="119"/>
      <c r="B22" s="10" t="str">
        <f t="shared" si="0"/>
        <v/>
      </c>
      <c r="C22" s="54"/>
      <c r="D22" s="10" t="str">
        <f t="shared" si="1"/>
        <v/>
      </c>
      <c r="E22" s="46"/>
      <c r="F22" s="10" t="str">
        <f t="shared" si="2"/>
        <v/>
      </c>
      <c r="G22" s="10" t="str">
        <f t="shared" si="3"/>
        <v/>
      </c>
      <c r="H22" s="45"/>
      <c r="I22" s="45"/>
      <c r="J22" s="45"/>
      <c r="K22" s="45"/>
      <c r="L22" s="45"/>
      <c r="M22" s="54"/>
      <c r="N22" s="53"/>
      <c r="O22" s="53"/>
      <c r="P22" s="77"/>
      <c r="Q22" s="77"/>
      <c r="R22" s="14"/>
      <c r="S22" t="str">
        <f>IF(C22="","",'OPĆI DIO'!$C$1)</f>
        <v/>
      </c>
      <c r="T22" t="str">
        <f t="shared" si="4"/>
        <v/>
      </c>
      <c r="U22" t="str">
        <f t="shared" si="5"/>
        <v/>
      </c>
      <c r="V22" t="str">
        <f t="shared" si="6"/>
        <v/>
      </c>
      <c r="W22" t="str">
        <f t="shared" si="7"/>
        <v/>
      </c>
      <c r="X22">
        <v>810</v>
      </c>
      <c r="Y22" t="s">
        <v>4896</v>
      </c>
      <c r="AA22">
        <v>3231</v>
      </c>
      <c r="AB22" t="s">
        <v>98</v>
      </c>
      <c r="AD22" t="str">
        <f t="shared" si="8"/>
        <v>32</v>
      </c>
      <c r="AE22" t="str">
        <f t="shared" si="9"/>
        <v>323</v>
      </c>
      <c r="AG22" t="s">
        <v>2236</v>
      </c>
      <c r="AH22" t="s">
        <v>2237</v>
      </c>
      <c r="AI22" t="str">
        <f t="shared" si="10"/>
        <v>K676068</v>
      </c>
      <c r="AJ22" t="str">
        <f>IFERROR(VLOOKUP(AI22,#REF!,3,FALSE),"")</f>
        <v/>
      </c>
    </row>
    <row r="23" spans="1:36">
      <c r="A23" s="119"/>
      <c r="B23" s="10" t="str">
        <f t="shared" si="0"/>
        <v/>
      </c>
      <c r="C23" s="54"/>
      <c r="D23" s="10" t="str">
        <f t="shared" si="1"/>
        <v/>
      </c>
      <c r="E23" s="46"/>
      <c r="F23" s="10" t="str">
        <f t="shared" si="2"/>
        <v/>
      </c>
      <c r="G23" s="10" t="str">
        <f t="shared" si="3"/>
        <v/>
      </c>
      <c r="H23" s="45"/>
      <c r="I23" s="45"/>
      <c r="J23" s="45"/>
      <c r="K23" s="45"/>
      <c r="L23" s="45"/>
      <c r="M23" s="54"/>
      <c r="N23" s="53"/>
      <c r="O23" s="53"/>
      <c r="P23" s="77"/>
      <c r="Q23" s="77"/>
      <c r="R23" s="14"/>
      <c r="S23" t="str">
        <f>IF(C23="","",'OPĆI DIO'!$C$1)</f>
        <v/>
      </c>
      <c r="T23" t="str">
        <f t="shared" si="4"/>
        <v/>
      </c>
      <c r="U23" t="str">
        <f t="shared" si="5"/>
        <v/>
      </c>
      <c r="V23" t="str">
        <f t="shared" si="6"/>
        <v/>
      </c>
      <c r="W23" t="str">
        <f t="shared" si="7"/>
        <v/>
      </c>
      <c r="X23">
        <v>815</v>
      </c>
      <c r="Y23" t="s">
        <v>2854</v>
      </c>
      <c r="AA23">
        <v>3232</v>
      </c>
      <c r="AB23" t="s">
        <v>85</v>
      </c>
      <c r="AD23" t="str">
        <f t="shared" si="8"/>
        <v>32</v>
      </c>
      <c r="AE23" t="str">
        <f t="shared" si="9"/>
        <v>323</v>
      </c>
      <c r="AG23" t="s">
        <v>2238</v>
      </c>
      <c r="AH23" t="s">
        <v>2239</v>
      </c>
      <c r="AI23" t="str">
        <f t="shared" si="10"/>
        <v>K733067</v>
      </c>
      <c r="AJ23" t="str">
        <f>IFERROR(VLOOKUP(AI23,#REF!,3,FALSE),"")</f>
        <v/>
      </c>
    </row>
    <row r="24" spans="1:36">
      <c r="A24" s="119"/>
      <c r="B24" s="10" t="str">
        <f t="shared" si="0"/>
        <v/>
      </c>
      <c r="C24" s="54"/>
      <c r="D24" s="10" t="str">
        <f t="shared" si="1"/>
        <v/>
      </c>
      <c r="E24" s="46"/>
      <c r="F24" s="10" t="str">
        <f t="shared" si="2"/>
        <v/>
      </c>
      <c r="G24" s="10" t="str">
        <f t="shared" si="3"/>
        <v/>
      </c>
      <c r="H24" s="45"/>
      <c r="I24" s="45"/>
      <c r="J24" s="45"/>
      <c r="K24" s="45"/>
      <c r="L24" s="45"/>
      <c r="M24" s="54"/>
      <c r="N24" s="53"/>
      <c r="O24" s="53"/>
      <c r="P24" s="77"/>
      <c r="Q24" s="77"/>
      <c r="R24" s="14"/>
      <c r="S24" t="str">
        <f>IF(C24="","",'OPĆI DIO'!$C$1)</f>
        <v/>
      </c>
      <c r="T24" t="str">
        <f t="shared" si="4"/>
        <v/>
      </c>
      <c r="U24" t="str">
        <f t="shared" si="5"/>
        <v/>
      </c>
      <c r="V24" t="str">
        <f t="shared" si="6"/>
        <v/>
      </c>
      <c r="W24" t="str">
        <f t="shared" si="7"/>
        <v/>
      </c>
      <c r="X24" s="69">
        <v>83</v>
      </c>
      <c r="Y24" s="69" t="s">
        <v>912</v>
      </c>
      <c r="AA24">
        <v>3233</v>
      </c>
      <c r="AB24" t="s">
        <v>73</v>
      </c>
      <c r="AD24" t="str">
        <f t="shared" si="8"/>
        <v>32</v>
      </c>
      <c r="AE24" t="str">
        <f t="shared" si="9"/>
        <v>323</v>
      </c>
      <c r="AG24" t="s">
        <v>2240</v>
      </c>
      <c r="AH24" t="s">
        <v>2241</v>
      </c>
      <c r="AI24" t="str">
        <f t="shared" si="10"/>
        <v>K733067</v>
      </c>
      <c r="AJ24" t="str">
        <f>IFERROR(VLOOKUP(AI24,#REF!,3,FALSE),"")</f>
        <v/>
      </c>
    </row>
    <row r="25" spans="1:36">
      <c r="A25" s="119"/>
      <c r="B25" s="10" t="str">
        <f t="shared" si="0"/>
        <v/>
      </c>
      <c r="C25" s="54"/>
      <c r="D25" s="10" t="str">
        <f t="shared" si="1"/>
        <v/>
      </c>
      <c r="E25" s="46"/>
      <c r="F25" s="10" t="str">
        <f t="shared" si="2"/>
        <v/>
      </c>
      <c r="G25" s="10" t="str">
        <f t="shared" si="3"/>
        <v/>
      </c>
      <c r="H25" s="45"/>
      <c r="I25" s="45"/>
      <c r="J25" s="45"/>
      <c r="K25" s="45"/>
      <c r="L25" s="45"/>
      <c r="M25" s="54"/>
      <c r="N25" s="53"/>
      <c r="O25" s="53"/>
      <c r="P25" s="77"/>
      <c r="Q25" s="77"/>
      <c r="R25" s="14"/>
      <c r="S25" t="str">
        <f>IF(C25="","",'OPĆI DIO'!$C$1)</f>
        <v/>
      </c>
      <c r="T25" t="str">
        <f t="shared" si="4"/>
        <v/>
      </c>
      <c r="U25" t="str">
        <f t="shared" si="5"/>
        <v/>
      </c>
      <c r="V25" t="str">
        <f t="shared" si="6"/>
        <v/>
      </c>
      <c r="W25" t="str">
        <f t="shared" si="7"/>
        <v/>
      </c>
      <c r="AA25">
        <v>3234</v>
      </c>
      <c r="AB25" t="s">
        <v>86</v>
      </c>
      <c r="AD25" t="str">
        <f t="shared" si="8"/>
        <v>32</v>
      </c>
      <c r="AE25" t="str">
        <f t="shared" si="9"/>
        <v>323</v>
      </c>
      <c r="AG25" t="s">
        <v>2242</v>
      </c>
      <c r="AH25" t="s">
        <v>2243</v>
      </c>
      <c r="AI25" t="str">
        <f t="shared" si="10"/>
        <v>K733067</v>
      </c>
      <c r="AJ25" t="str">
        <f>IFERROR(VLOOKUP(AI25,#REF!,3,FALSE),"")</f>
        <v/>
      </c>
    </row>
    <row r="26" spans="1:36">
      <c r="A26" s="119"/>
      <c r="B26" s="10" t="str">
        <f t="shared" si="0"/>
        <v/>
      </c>
      <c r="C26" s="54"/>
      <c r="D26" s="10" t="str">
        <f t="shared" si="1"/>
        <v/>
      </c>
      <c r="E26" s="46"/>
      <c r="F26" s="10" t="str">
        <f t="shared" si="2"/>
        <v/>
      </c>
      <c r="G26" s="10" t="str">
        <f t="shared" si="3"/>
        <v/>
      </c>
      <c r="H26" s="45"/>
      <c r="I26" s="45"/>
      <c r="J26" s="45"/>
      <c r="K26" s="45"/>
      <c r="L26" s="45"/>
      <c r="M26" s="54"/>
      <c r="N26" s="53"/>
      <c r="O26" s="53"/>
      <c r="P26" s="77"/>
      <c r="Q26" s="77"/>
      <c r="R26" s="14"/>
      <c r="S26" t="str">
        <f>IF(C26="","",'OPĆI DIO'!$C$1)</f>
        <v/>
      </c>
      <c r="T26" t="str">
        <f t="shared" si="4"/>
        <v/>
      </c>
      <c r="U26" t="str">
        <f t="shared" si="5"/>
        <v/>
      </c>
      <c r="V26" t="str">
        <f t="shared" si="6"/>
        <v/>
      </c>
      <c r="W26" t="str">
        <f t="shared" si="7"/>
        <v/>
      </c>
      <c r="AA26">
        <v>3235</v>
      </c>
      <c r="AB26" t="s">
        <v>106</v>
      </c>
      <c r="AD26" t="str">
        <f t="shared" si="8"/>
        <v>32</v>
      </c>
      <c r="AE26" t="str">
        <f t="shared" si="9"/>
        <v>323</v>
      </c>
      <c r="AG26" t="s">
        <v>2244</v>
      </c>
      <c r="AH26" t="s">
        <v>2245</v>
      </c>
      <c r="AI26" t="str">
        <f t="shared" si="10"/>
        <v>K733067</v>
      </c>
      <c r="AJ26" t="str">
        <f>IFERROR(VLOOKUP(AI26,#REF!,3,FALSE),"")</f>
        <v/>
      </c>
    </row>
    <row r="27" spans="1:36">
      <c r="A27" s="119"/>
      <c r="B27" s="10" t="str">
        <f t="shared" si="0"/>
        <v/>
      </c>
      <c r="C27" s="54"/>
      <c r="D27" s="10" t="str">
        <f t="shared" si="1"/>
        <v/>
      </c>
      <c r="E27" s="46"/>
      <c r="F27" s="10" t="str">
        <f t="shared" si="2"/>
        <v/>
      </c>
      <c r="G27" s="10" t="str">
        <f t="shared" si="3"/>
        <v/>
      </c>
      <c r="H27" s="45"/>
      <c r="I27" s="45"/>
      <c r="J27" s="45"/>
      <c r="K27" s="45"/>
      <c r="L27" s="45"/>
      <c r="M27" s="54"/>
      <c r="N27" s="53"/>
      <c r="O27" s="53"/>
      <c r="P27" s="77"/>
      <c r="Q27" s="77"/>
      <c r="R27" s="14"/>
      <c r="S27" t="str">
        <f>IF(C27="","",'OPĆI DIO'!$C$1)</f>
        <v/>
      </c>
      <c r="T27" t="str">
        <f t="shared" si="4"/>
        <v/>
      </c>
      <c r="U27" t="str">
        <f t="shared" si="5"/>
        <v/>
      </c>
      <c r="V27" t="str">
        <f t="shared" si="6"/>
        <v/>
      </c>
      <c r="W27" t="str">
        <f t="shared" si="7"/>
        <v/>
      </c>
      <c r="AA27">
        <v>3236</v>
      </c>
      <c r="AB27" t="s">
        <v>49</v>
      </c>
      <c r="AD27" t="str">
        <f t="shared" si="8"/>
        <v>32</v>
      </c>
      <c r="AE27" t="str">
        <f t="shared" si="9"/>
        <v>323</v>
      </c>
      <c r="AG27" t="s">
        <v>868</v>
      </c>
      <c r="AH27" t="s">
        <v>713</v>
      </c>
      <c r="AI27" t="str">
        <f t="shared" si="10"/>
        <v>K818050</v>
      </c>
      <c r="AJ27" t="str">
        <f>IFERROR(VLOOKUP(AI27,#REF!,3,FALSE),"")</f>
        <v/>
      </c>
    </row>
    <row r="28" spans="1:36">
      <c r="A28" s="119"/>
      <c r="B28" s="10" t="str">
        <f t="shared" si="0"/>
        <v/>
      </c>
      <c r="C28" s="54"/>
      <c r="D28" s="10" t="str">
        <f t="shared" si="1"/>
        <v/>
      </c>
      <c r="E28" s="46"/>
      <c r="F28" s="10" t="str">
        <f t="shared" si="2"/>
        <v/>
      </c>
      <c r="G28" s="10" t="str">
        <f t="shared" si="3"/>
        <v/>
      </c>
      <c r="H28" s="45"/>
      <c r="I28" s="45"/>
      <c r="J28" s="45"/>
      <c r="K28" s="45"/>
      <c r="L28" s="45"/>
      <c r="M28" s="54"/>
      <c r="N28" s="53"/>
      <c r="O28" s="53"/>
      <c r="P28" s="77"/>
      <c r="Q28" s="77"/>
      <c r="R28" s="14"/>
      <c r="S28" t="str">
        <f>IF(C28="","",'OPĆI DIO'!$C$1)</f>
        <v/>
      </c>
      <c r="T28" t="str">
        <f t="shared" si="4"/>
        <v/>
      </c>
      <c r="U28" t="str">
        <f t="shared" si="5"/>
        <v/>
      </c>
      <c r="V28" t="str">
        <f t="shared" si="6"/>
        <v/>
      </c>
      <c r="W28" t="str">
        <f t="shared" si="7"/>
        <v/>
      </c>
      <c r="AA28">
        <v>3237</v>
      </c>
      <c r="AB28" t="s">
        <v>62</v>
      </c>
      <c r="AD28" t="str">
        <f t="shared" si="8"/>
        <v>32</v>
      </c>
      <c r="AE28" t="str">
        <f t="shared" si="9"/>
        <v>323</v>
      </c>
      <c r="AG28" t="s">
        <v>869</v>
      </c>
      <c r="AH28" t="s">
        <v>870</v>
      </c>
      <c r="AI28" t="str">
        <f t="shared" si="10"/>
        <v>K818050</v>
      </c>
      <c r="AJ28" t="str">
        <f>IFERROR(VLOOKUP(AI28,#REF!,3,FALSE),"")</f>
        <v/>
      </c>
    </row>
    <row r="29" spans="1:36">
      <c r="A29" s="119"/>
      <c r="B29" s="10" t="str">
        <f t="shared" si="0"/>
        <v/>
      </c>
      <c r="C29" s="54"/>
      <c r="D29" s="10" t="str">
        <f t="shared" si="1"/>
        <v/>
      </c>
      <c r="E29" s="46"/>
      <c r="F29" s="10" t="str">
        <f t="shared" si="2"/>
        <v/>
      </c>
      <c r="G29" s="10" t="str">
        <f t="shared" si="3"/>
        <v/>
      </c>
      <c r="H29" s="45"/>
      <c r="I29" s="45"/>
      <c r="J29" s="45"/>
      <c r="K29" s="45"/>
      <c r="L29" s="45"/>
      <c r="M29" s="54"/>
      <c r="N29" s="53"/>
      <c r="O29" s="53"/>
      <c r="P29" s="77"/>
      <c r="Q29" s="77"/>
      <c r="R29" s="14"/>
      <c r="S29" t="str">
        <f>IF(C29="","",'OPĆI DIO'!$C$1)</f>
        <v/>
      </c>
      <c r="T29" t="str">
        <f t="shared" si="4"/>
        <v/>
      </c>
      <c r="U29" t="str">
        <f t="shared" si="5"/>
        <v/>
      </c>
      <c r="V29" t="str">
        <f t="shared" si="6"/>
        <v/>
      </c>
      <c r="W29" t="str">
        <f t="shared" si="7"/>
        <v/>
      </c>
      <c r="AA29">
        <v>3238</v>
      </c>
      <c r="AB29" t="s">
        <v>99</v>
      </c>
      <c r="AD29" t="str">
        <f t="shared" si="8"/>
        <v>32</v>
      </c>
      <c r="AE29" t="str">
        <f t="shared" si="9"/>
        <v>323</v>
      </c>
      <c r="AG29" t="s">
        <v>871</v>
      </c>
      <c r="AH29" t="s">
        <v>872</v>
      </c>
      <c r="AI29" t="str">
        <f t="shared" si="10"/>
        <v>K818050</v>
      </c>
      <c r="AJ29" t="str">
        <f>IFERROR(VLOOKUP(AI29,#REF!,3,FALSE),"")</f>
        <v/>
      </c>
    </row>
    <row r="30" spans="1:36">
      <c r="A30" s="119"/>
      <c r="B30" s="10" t="str">
        <f t="shared" si="0"/>
        <v/>
      </c>
      <c r="C30" s="54"/>
      <c r="D30" s="10" t="str">
        <f t="shared" si="1"/>
        <v/>
      </c>
      <c r="E30" s="46"/>
      <c r="F30" s="10" t="str">
        <f t="shared" si="2"/>
        <v/>
      </c>
      <c r="G30" s="10" t="str">
        <f t="shared" si="3"/>
        <v/>
      </c>
      <c r="H30" s="45"/>
      <c r="I30" s="45"/>
      <c r="J30" s="45"/>
      <c r="K30" s="45"/>
      <c r="L30" s="45"/>
      <c r="M30" s="54"/>
      <c r="N30" s="53"/>
      <c r="O30" s="53"/>
      <c r="P30" s="77"/>
      <c r="Q30" s="77"/>
      <c r="R30" s="14"/>
      <c r="S30" t="str">
        <f>IF(C30="","",'OPĆI DIO'!$C$1)</f>
        <v/>
      </c>
      <c r="T30" t="str">
        <f t="shared" si="4"/>
        <v/>
      </c>
      <c r="U30" t="str">
        <f t="shared" si="5"/>
        <v/>
      </c>
      <c r="V30" t="str">
        <f t="shared" si="6"/>
        <v/>
      </c>
      <c r="W30" t="str">
        <f t="shared" si="7"/>
        <v/>
      </c>
      <c r="AA30">
        <v>3239</v>
      </c>
      <c r="AB30" t="s">
        <v>79</v>
      </c>
      <c r="AD30" t="str">
        <f t="shared" si="8"/>
        <v>32</v>
      </c>
      <c r="AE30" t="str">
        <f t="shared" si="9"/>
        <v>323</v>
      </c>
      <c r="AG30" t="s">
        <v>875</v>
      </c>
      <c r="AH30" t="s">
        <v>876</v>
      </c>
      <c r="AI30" t="str">
        <f t="shared" si="10"/>
        <v>K818050</v>
      </c>
      <c r="AJ30" t="str">
        <f>IFERROR(VLOOKUP(AI30,#REF!,3,FALSE),"")</f>
        <v/>
      </c>
    </row>
    <row r="31" spans="1:36">
      <c r="A31" s="119"/>
      <c r="B31" s="10" t="str">
        <f t="shared" si="0"/>
        <v/>
      </c>
      <c r="C31" s="54"/>
      <c r="D31" s="10" t="str">
        <f t="shared" si="1"/>
        <v/>
      </c>
      <c r="E31" s="46"/>
      <c r="F31" s="10" t="str">
        <f t="shared" si="2"/>
        <v/>
      </c>
      <c r="G31" s="10" t="str">
        <f t="shared" si="3"/>
        <v/>
      </c>
      <c r="H31" s="45"/>
      <c r="I31" s="45"/>
      <c r="J31" s="45"/>
      <c r="K31" s="45"/>
      <c r="L31" s="45"/>
      <c r="M31" s="54"/>
      <c r="N31" s="53"/>
      <c r="O31" s="53"/>
      <c r="P31" s="77"/>
      <c r="Q31" s="77"/>
      <c r="R31" s="14"/>
      <c r="S31" t="str">
        <f>IF(C31="","",'OPĆI DIO'!$C$1)</f>
        <v/>
      </c>
      <c r="T31" t="str">
        <f t="shared" si="4"/>
        <v/>
      </c>
      <c r="U31" t="str">
        <f t="shared" si="5"/>
        <v/>
      </c>
      <c r="V31" t="str">
        <f t="shared" si="6"/>
        <v/>
      </c>
      <c r="W31" t="str">
        <f t="shared" si="7"/>
        <v/>
      </c>
      <c r="AA31">
        <v>3241</v>
      </c>
      <c r="AB31" t="s">
        <v>76</v>
      </c>
      <c r="AD31" t="str">
        <f t="shared" si="8"/>
        <v>32</v>
      </c>
      <c r="AE31" t="str">
        <f t="shared" si="9"/>
        <v>324</v>
      </c>
      <c r="AG31" t="s">
        <v>941</v>
      </c>
      <c r="AH31" t="s">
        <v>893</v>
      </c>
      <c r="AI31" t="str">
        <f t="shared" si="10"/>
        <v>K818050</v>
      </c>
      <c r="AJ31" t="str">
        <f>IFERROR(VLOOKUP(AI31,#REF!,3,FALSE),"")</f>
        <v/>
      </c>
    </row>
    <row r="32" spans="1:36">
      <c r="A32" s="119"/>
      <c r="B32" s="10" t="str">
        <f t="shared" si="0"/>
        <v/>
      </c>
      <c r="C32" s="54"/>
      <c r="D32" s="10" t="str">
        <f t="shared" si="1"/>
        <v/>
      </c>
      <c r="E32" s="46"/>
      <c r="F32" s="10" t="str">
        <f t="shared" si="2"/>
        <v/>
      </c>
      <c r="G32" s="10" t="str">
        <f t="shared" si="3"/>
        <v/>
      </c>
      <c r="H32" s="45"/>
      <c r="I32" s="45"/>
      <c r="J32" s="45"/>
      <c r="K32" s="45"/>
      <c r="L32" s="45"/>
      <c r="M32" s="54"/>
      <c r="N32" s="53"/>
      <c r="O32" s="53"/>
      <c r="P32" s="77"/>
      <c r="Q32" s="77"/>
      <c r="R32" s="14"/>
      <c r="S32" t="str">
        <f>IF(C32="","",'OPĆI DIO'!$C$1)</f>
        <v/>
      </c>
      <c r="T32" t="str">
        <f t="shared" si="4"/>
        <v/>
      </c>
      <c r="U32" t="str">
        <f t="shared" si="5"/>
        <v/>
      </c>
      <c r="V32" t="str">
        <f t="shared" si="6"/>
        <v/>
      </c>
      <c r="W32" t="str">
        <f t="shared" si="7"/>
        <v/>
      </c>
      <c r="AA32">
        <v>3291</v>
      </c>
      <c r="AB32" t="s">
        <v>77</v>
      </c>
      <c r="AD32" t="str">
        <f t="shared" si="8"/>
        <v>32</v>
      </c>
      <c r="AE32" t="str">
        <f t="shared" si="9"/>
        <v>329</v>
      </c>
      <c r="AG32" t="s">
        <v>1413</v>
      </c>
      <c r="AH32" t="s">
        <v>1414</v>
      </c>
      <c r="AI32" t="str">
        <f t="shared" si="10"/>
        <v>K818050</v>
      </c>
      <c r="AJ32" t="str">
        <f>IFERROR(VLOOKUP(AI32,#REF!,3,FALSE),"")</f>
        <v/>
      </c>
    </row>
    <row r="33" spans="1:36">
      <c r="A33" s="119"/>
      <c r="B33" s="10" t="str">
        <f t="shared" si="0"/>
        <v/>
      </c>
      <c r="C33" s="54"/>
      <c r="D33" s="10" t="str">
        <f t="shared" si="1"/>
        <v/>
      </c>
      <c r="E33" s="46"/>
      <c r="F33" s="10" t="str">
        <f t="shared" si="2"/>
        <v/>
      </c>
      <c r="G33" s="10" t="str">
        <f t="shared" si="3"/>
        <v/>
      </c>
      <c r="H33" s="45"/>
      <c r="I33" s="45"/>
      <c r="J33" s="45"/>
      <c r="K33" s="45"/>
      <c r="L33" s="45"/>
      <c r="M33" s="54"/>
      <c r="N33" s="53"/>
      <c r="O33" s="53"/>
      <c r="P33" s="77"/>
      <c r="Q33" s="77"/>
      <c r="R33" s="14"/>
      <c r="S33" t="str">
        <f>IF(C33="","",'OPĆI DIO'!$C$1)</f>
        <v/>
      </c>
      <c r="T33" t="str">
        <f t="shared" si="4"/>
        <v/>
      </c>
      <c r="U33" t="str">
        <f t="shared" si="5"/>
        <v/>
      </c>
      <c r="V33" t="str">
        <f t="shared" si="6"/>
        <v/>
      </c>
      <c r="W33" t="str">
        <f t="shared" si="7"/>
        <v/>
      </c>
      <c r="AA33">
        <v>3292</v>
      </c>
      <c r="AB33" t="s">
        <v>70</v>
      </c>
      <c r="AD33" t="str">
        <f t="shared" si="8"/>
        <v>32</v>
      </c>
      <c r="AE33" t="str">
        <f t="shared" si="9"/>
        <v>329</v>
      </c>
      <c r="AG33" t="s">
        <v>2857</v>
      </c>
      <c r="AH33" t="s">
        <v>2858</v>
      </c>
      <c r="AI33" t="str">
        <f t="shared" si="10"/>
        <v>A679071</v>
      </c>
      <c r="AJ33" t="str">
        <f>IFERROR(VLOOKUP(AI33,#REF!,3,FALSE),"")</f>
        <v/>
      </c>
    </row>
    <row r="34" spans="1:36">
      <c r="A34" s="119"/>
      <c r="B34" s="10" t="str">
        <f t="shared" si="0"/>
        <v/>
      </c>
      <c r="C34" s="54"/>
      <c r="D34" s="10" t="str">
        <f t="shared" si="1"/>
        <v/>
      </c>
      <c r="E34" s="46"/>
      <c r="F34" s="10" t="str">
        <f t="shared" si="2"/>
        <v/>
      </c>
      <c r="G34" s="10" t="str">
        <f t="shared" si="3"/>
        <v/>
      </c>
      <c r="H34" s="45"/>
      <c r="I34" s="45"/>
      <c r="J34" s="45"/>
      <c r="K34" s="45"/>
      <c r="L34" s="45"/>
      <c r="M34" s="54"/>
      <c r="N34" s="53"/>
      <c r="O34" s="53"/>
      <c r="P34" s="77"/>
      <c r="Q34" s="77"/>
      <c r="R34" s="14"/>
      <c r="S34" t="str">
        <f>IF(C34="","",'OPĆI DIO'!$C$1)</f>
        <v/>
      </c>
      <c r="T34" t="str">
        <f t="shared" si="4"/>
        <v/>
      </c>
      <c r="U34" t="str">
        <f t="shared" si="5"/>
        <v/>
      </c>
      <c r="V34" t="str">
        <f t="shared" si="6"/>
        <v/>
      </c>
      <c r="W34" t="str">
        <f t="shared" si="7"/>
        <v/>
      </c>
      <c r="AA34">
        <v>3293</v>
      </c>
      <c r="AB34" t="s">
        <v>80</v>
      </c>
      <c r="AD34" t="str">
        <f t="shared" si="8"/>
        <v>32</v>
      </c>
      <c r="AE34" t="str">
        <f t="shared" si="9"/>
        <v>329</v>
      </c>
      <c r="AG34" t="s">
        <v>2859</v>
      </c>
      <c r="AH34" t="s">
        <v>2860</v>
      </c>
      <c r="AI34" t="str">
        <f t="shared" si="10"/>
        <v>A679071</v>
      </c>
      <c r="AJ34" t="str">
        <f>IFERROR(VLOOKUP(AI34,#REF!,3,FALSE),"")</f>
        <v/>
      </c>
    </row>
    <row r="35" spans="1:36">
      <c r="A35" s="119"/>
      <c r="B35" s="10" t="str">
        <f t="shared" si="0"/>
        <v/>
      </c>
      <c r="C35" s="54"/>
      <c r="D35" s="10" t="str">
        <f t="shared" si="1"/>
        <v/>
      </c>
      <c r="E35" s="46"/>
      <c r="F35" s="10" t="str">
        <f t="shared" si="2"/>
        <v/>
      </c>
      <c r="G35" s="10" t="str">
        <f t="shared" si="3"/>
        <v/>
      </c>
      <c r="H35" s="45"/>
      <c r="I35" s="45"/>
      <c r="J35" s="45"/>
      <c r="K35" s="45"/>
      <c r="L35" s="45"/>
      <c r="M35" s="54"/>
      <c r="N35" s="53"/>
      <c r="O35" s="53"/>
      <c r="P35" s="77"/>
      <c r="Q35" s="77"/>
      <c r="R35" s="14"/>
      <c r="S35" t="str">
        <f>IF(C35="","",'OPĆI DIO'!$C$1)</f>
        <v/>
      </c>
      <c r="T35" t="str">
        <f t="shared" si="4"/>
        <v/>
      </c>
      <c r="U35" t="str">
        <f t="shared" si="5"/>
        <v/>
      </c>
      <c r="V35" t="str">
        <f t="shared" si="6"/>
        <v/>
      </c>
      <c r="W35" t="str">
        <f t="shared" si="7"/>
        <v/>
      </c>
      <c r="AA35">
        <v>3293</v>
      </c>
      <c r="AB35" t="s">
        <v>127</v>
      </c>
      <c r="AD35" t="str">
        <f t="shared" si="8"/>
        <v>32</v>
      </c>
      <c r="AE35" t="str">
        <f t="shared" si="9"/>
        <v>329</v>
      </c>
      <c r="AG35" t="s">
        <v>2861</v>
      </c>
      <c r="AH35" t="s">
        <v>2862</v>
      </c>
      <c r="AI35" t="str">
        <f t="shared" si="10"/>
        <v>A679071</v>
      </c>
      <c r="AJ35" t="str">
        <f>IFERROR(VLOOKUP(AI35,#REF!,3,FALSE),"")</f>
        <v/>
      </c>
    </row>
    <row r="36" spans="1:36">
      <c r="A36" s="119"/>
      <c r="B36" s="10" t="str">
        <f t="shared" si="0"/>
        <v/>
      </c>
      <c r="C36" s="54"/>
      <c r="D36" s="10" t="str">
        <f t="shared" si="1"/>
        <v/>
      </c>
      <c r="E36" s="46"/>
      <c r="F36" s="10" t="str">
        <f t="shared" si="2"/>
        <v/>
      </c>
      <c r="G36" s="10" t="str">
        <f t="shared" si="3"/>
        <v/>
      </c>
      <c r="H36" s="45"/>
      <c r="I36" s="45"/>
      <c r="J36" s="45"/>
      <c r="K36" s="45"/>
      <c r="L36" s="45"/>
      <c r="M36" s="54"/>
      <c r="N36" s="53"/>
      <c r="O36" s="53"/>
      <c r="P36" s="77"/>
      <c r="Q36" s="77"/>
      <c r="R36" s="14"/>
      <c r="S36" t="str">
        <f>IF(C36="","",'OPĆI DIO'!$C$1)</f>
        <v/>
      </c>
      <c r="T36" t="str">
        <f t="shared" si="4"/>
        <v/>
      </c>
      <c r="U36" t="str">
        <f t="shared" si="5"/>
        <v/>
      </c>
      <c r="V36" t="str">
        <f t="shared" si="6"/>
        <v/>
      </c>
      <c r="W36" t="str">
        <f t="shared" si="7"/>
        <v/>
      </c>
      <c r="AA36">
        <v>3294</v>
      </c>
      <c r="AB36" t="s">
        <v>81</v>
      </c>
      <c r="AD36" t="str">
        <f t="shared" si="8"/>
        <v>32</v>
      </c>
      <c r="AE36" t="str">
        <f t="shared" si="9"/>
        <v>329</v>
      </c>
      <c r="AG36" t="s">
        <v>2863</v>
      </c>
      <c r="AH36" t="s">
        <v>2864</v>
      </c>
      <c r="AI36" t="str">
        <f t="shared" si="10"/>
        <v>A679071</v>
      </c>
      <c r="AJ36" t="str">
        <f>IFERROR(VLOOKUP(AI36,#REF!,3,FALSE),"")</f>
        <v/>
      </c>
    </row>
    <row r="37" spans="1:36">
      <c r="A37" s="119"/>
      <c r="B37" s="10" t="str">
        <f t="shared" si="0"/>
        <v/>
      </c>
      <c r="C37" s="54"/>
      <c r="D37" s="10" t="str">
        <f t="shared" si="1"/>
        <v/>
      </c>
      <c r="E37" s="46"/>
      <c r="F37" s="10" t="str">
        <f t="shared" si="2"/>
        <v/>
      </c>
      <c r="G37" s="10" t="str">
        <f t="shared" si="3"/>
        <v/>
      </c>
      <c r="H37" s="45"/>
      <c r="I37" s="45"/>
      <c r="J37" s="45"/>
      <c r="K37" s="45"/>
      <c r="L37" s="45"/>
      <c r="M37" s="54"/>
      <c r="N37" s="53"/>
      <c r="O37" s="53"/>
      <c r="P37" s="77"/>
      <c r="Q37" s="77"/>
      <c r="R37" s="14"/>
      <c r="S37" t="str">
        <f>IF(C37="","",'OPĆI DIO'!$C$1)</f>
        <v/>
      </c>
      <c r="T37" t="str">
        <f t="shared" si="4"/>
        <v/>
      </c>
      <c r="U37" t="str">
        <f t="shared" si="5"/>
        <v/>
      </c>
      <c r="V37" t="str">
        <f t="shared" si="6"/>
        <v/>
      </c>
      <c r="W37" t="str">
        <f t="shared" si="7"/>
        <v/>
      </c>
      <c r="AA37">
        <v>3295</v>
      </c>
      <c r="AB37" t="s">
        <v>50</v>
      </c>
      <c r="AD37" t="str">
        <f t="shared" si="8"/>
        <v>32</v>
      </c>
      <c r="AE37" t="str">
        <f t="shared" si="9"/>
        <v>329</v>
      </c>
      <c r="AG37" t="s">
        <v>663</v>
      </c>
      <c r="AH37" t="s">
        <v>664</v>
      </c>
      <c r="AI37" t="str">
        <f t="shared" si="10"/>
        <v>A679071</v>
      </c>
      <c r="AJ37" t="str">
        <f>IFERROR(VLOOKUP(AI37,#REF!,3,FALSE),"")</f>
        <v/>
      </c>
    </row>
    <row r="38" spans="1:36">
      <c r="A38" s="119"/>
      <c r="B38" s="10" t="str">
        <f t="shared" si="0"/>
        <v/>
      </c>
      <c r="C38" s="54"/>
      <c r="D38" s="10" t="str">
        <f t="shared" si="1"/>
        <v/>
      </c>
      <c r="E38" s="46"/>
      <c r="F38" s="10" t="str">
        <f t="shared" si="2"/>
        <v/>
      </c>
      <c r="G38" s="10" t="str">
        <f t="shared" si="3"/>
        <v/>
      </c>
      <c r="H38" s="45"/>
      <c r="I38" s="45"/>
      <c r="J38" s="45"/>
      <c r="K38" s="45"/>
      <c r="L38" s="45"/>
      <c r="M38" s="54"/>
      <c r="N38" s="53"/>
      <c r="O38" s="53"/>
      <c r="P38" s="77"/>
      <c r="Q38" s="77"/>
      <c r="R38" s="14"/>
      <c r="S38" t="str">
        <f>IF(C38="","",'OPĆI DIO'!$C$1)</f>
        <v/>
      </c>
      <c r="T38" t="str">
        <f t="shared" si="4"/>
        <v/>
      </c>
      <c r="U38" t="str">
        <f t="shared" si="5"/>
        <v/>
      </c>
      <c r="V38" t="str">
        <f t="shared" si="6"/>
        <v/>
      </c>
      <c r="W38" t="str">
        <f t="shared" si="7"/>
        <v/>
      </c>
      <c r="AA38">
        <v>3296</v>
      </c>
      <c r="AB38" t="s">
        <v>144</v>
      </c>
      <c r="AD38" t="str">
        <f t="shared" si="8"/>
        <v>32</v>
      </c>
      <c r="AE38" t="str">
        <f t="shared" si="9"/>
        <v>329</v>
      </c>
      <c r="AG38" t="s">
        <v>2865</v>
      </c>
      <c r="AH38" t="s">
        <v>2866</v>
      </c>
      <c r="AI38" t="str">
        <f t="shared" si="10"/>
        <v>A679071</v>
      </c>
      <c r="AJ38" t="str">
        <f>IFERROR(VLOOKUP(AI38,#REF!,3,FALSE),"")</f>
        <v/>
      </c>
    </row>
    <row r="39" spans="1:36">
      <c r="A39" s="119"/>
      <c r="B39" s="10" t="str">
        <f t="shared" si="0"/>
        <v/>
      </c>
      <c r="C39" s="54"/>
      <c r="D39" s="10" t="str">
        <f t="shared" si="1"/>
        <v/>
      </c>
      <c r="E39" s="46"/>
      <c r="F39" s="10" t="str">
        <f t="shared" si="2"/>
        <v/>
      </c>
      <c r="G39" s="10" t="str">
        <f t="shared" si="3"/>
        <v/>
      </c>
      <c r="H39" s="45"/>
      <c r="I39" s="45"/>
      <c r="J39" s="45"/>
      <c r="K39" s="45"/>
      <c r="L39" s="45"/>
      <c r="M39" s="54"/>
      <c r="N39" s="53"/>
      <c r="O39" s="53"/>
      <c r="P39" s="77"/>
      <c r="Q39" s="77"/>
      <c r="R39" s="14"/>
      <c r="S39" t="str">
        <f>IF(C39="","",'OPĆI DIO'!$C$1)</f>
        <v/>
      </c>
      <c r="T39" t="str">
        <f t="shared" si="4"/>
        <v/>
      </c>
      <c r="U39" t="str">
        <f t="shared" si="5"/>
        <v/>
      </c>
      <c r="V39" t="str">
        <f t="shared" si="6"/>
        <v/>
      </c>
      <c r="W39" t="str">
        <f t="shared" si="7"/>
        <v/>
      </c>
      <c r="AA39">
        <v>3299</v>
      </c>
      <c r="AB39" t="s">
        <v>53</v>
      </c>
      <c r="AD39" t="str">
        <f t="shared" si="8"/>
        <v>32</v>
      </c>
      <c r="AE39" t="str">
        <f t="shared" si="9"/>
        <v>329</v>
      </c>
      <c r="AG39" t="s">
        <v>2867</v>
      </c>
      <c r="AH39" t="s">
        <v>2868</v>
      </c>
      <c r="AI39" t="str">
        <f t="shared" si="10"/>
        <v>A679071</v>
      </c>
      <c r="AJ39" t="str">
        <f>IFERROR(VLOOKUP(AI39,#REF!,3,FALSE),"")</f>
        <v/>
      </c>
    </row>
    <row r="40" spans="1:36">
      <c r="A40" s="119"/>
      <c r="B40" s="10" t="str">
        <f t="shared" si="0"/>
        <v/>
      </c>
      <c r="C40" s="54"/>
      <c r="D40" s="10" t="str">
        <f t="shared" si="1"/>
        <v/>
      </c>
      <c r="E40" s="46"/>
      <c r="F40" s="10" t="str">
        <f t="shared" si="2"/>
        <v/>
      </c>
      <c r="G40" s="10" t="str">
        <f t="shared" si="3"/>
        <v/>
      </c>
      <c r="H40" s="45"/>
      <c r="I40" s="45"/>
      <c r="J40" s="45"/>
      <c r="K40" s="45"/>
      <c r="L40" s="45"/>
      <c r="M40" s="54"/>
      <c r="N40" s="53"/>
      <c r="O40" s="53"/>
      <c r="P40" s="77"/>
      <c r="Q40" s="77"/>
      <c r="R40" s="14"/>
      <c r="S40" t="str">
        <f>IF(C40="","",'OPĆI DIO'!$C$1)</f>
        <v/>
      </c>
      <c r="T40" t="str">
        <f t="shared" si="4"/>
        <v/>
      </c>
      <c r="U40" t="str">
        <f t="shared" si="5"/>
        <v/>
      </c>
      <c r="V40" t="str">
        <f t="shared" si="6"/>
        <v/>
      </c>
      <c r="W40" t="str">
        <f t="shared" si="7"/>
        <v/>
      </c>
      <c r="AA40">
        <v>3411</v>
      </c>
      <c r="AB40" t="s">
        <v>182</v>
      </c>
      <c r="AD40" t="str">
        <f t="shared" si="8"/>
        <v>34</v>
      </c>
      <c r="AE40" t="str">
        <f t="shared" si="9"/>
        <v>341</v>
      </c>
      <c r="AG40" t="s">
        <v>2869</v>
      </c>
      <c r="AH40" t="s">
        <v>2870</v>
      </c>
      <c r="AI40" t="str">
        <f t="shared" si="10"/>
        <v>A679071</v>
      </c>
      <c r="AJ40" t="str">
        <f>IFERROR(VLOOKUP(AI40,#REF!,3,FALSE),"")</f>
        <v/>
      </c>
    </row>
    <row r="41" spans="1:36">
      <c r="A41" s="119"/>
      <c r="B41" s="10" t="str">
        <f t="shared" si="0"/>
        <v/>
      </c>
      <c r="C41" s="54"/>
      <c r="D41" s="10" t="str">
        <f t="shared" si="1"/>
        <v/>
      </c>
      <c r="E41" s="46"/>
      <c r="F41" s="10" t="str">
        <f t="shared" si="2"/>
        <v/>
      </c>
      <c r="G41" s="10" t="str">
        <f t="shared" si="3"/>
        <v/>
      </c>
      <c r="H41" s="45"/>
      <c r="I41" s="45"/>
      <c r="J41" s="45"/>
      <c r="K41" s="45"/>
      <c r="L41" s="45"/>
      <c r="M41" s="54"/>
      <c r="N41" s="53"/>
      <c r="O41" s="53"/>
      <c r="P41" s="77"/>
      <c r="Q41" s="77"/>
      <c r="R41" s="14"/>
      <c r="S41" t="str">
        <f>IF(C41="","",'OPĆI DIO'!$C$1)</f>
        <v/>
      </c>
      <c r="T41" t="str">
        <f t="shared" si="4"/>
        <v/>
      </c>
      <c r="U41" t="str">
        <f t="shared" si="5"/>
        <v/>
      </c>
      <c r="V41" t="str">
        <f t="shared" si="6"/>
        <v/>
      </c>
      <c r="W41" t="str">
        <f t="shared" si="7"/>
        <v/>
      </c>
      <c r="AA41">
        <v>3422</v>
      </c>
      <c r="AB41" t="s">
        <v>145</v>
      </c>
      <c r="AD41" t="str">
        <f t="shared" si="8"/>
        <v>34</v>
      </c>
      <c r="AE41" t="str">
        <f t="shared" si="9"/>
        <v>342</v>
      </c>
      <c r="AG41" t="s">
        <v>2871</v>
      </c>
      <c r="AH41" t="s">
        <v>2872</v>
      </c>
      <c r="AI41" t="str">
        <f t="shared" si="10"/>
        <v>A679071</v>
      </c>
      <c r="AJ41" t="str">
        <f>IFERROR(VLOOKUP(AI41,#REF!,3,FALSE),"")</f>
        <v/>
      </c>
    </row>
    <row r="42" spans="1:36">
      <c r="A42" s="119"/>
      <c r="B42" s="10" t="str">
        <f t="shared" si="0"/>
        <v/>
      </c>
      <c r="C42" s="54"/>
      <c r="D42" s="10" t="str">
        <f t="shared" si="1"/>
        <v/>
      </c>
      <c r="E42" s="46"/>
      <c r="F42" s="10" t="str">
        <f t="shared" si="2"/>
        <v/>
      </c>
      <c r="G42" s="10" t="str">
        <f t="shared" si="3"/>
        <v/>
      </c>
      <c r="H42" s="45"/>
      <c r="I42" s="45"/>
      <c r="J42" s="45"/>
      <c r="K42" s="45"/>
      <c r="L42" s="45"/>
      <c r="M42" s="54"/>
      <c r="N42" s="53"/>
      <c r="O42" s="53"/>
      <c r="P42" s="77"/>
      <c r="Q42" s="77"/>
      <c r="R42" s="14"/>
      <c r="S42" t="str">
        <f>IF(C42="","",'OPĆI DIO'!$C$1)</f>
        <v/>
      </c>
      <c r="T42" t="str">
        <f t="shared" si="4"/>
        <v/>
      </c>
      <c r="U42" t="str">
        <f t="shared" si="5"/>
        <v/>
      </c>
      <c r="V42" t="str">
        <f t="shared" si="6"/>
        <v/>
      </c>
      <c r="W42" t="str">
        <f t="shared" si="7"/>
        <v/>
      </c>
      <c r="AA42">
        <v>3423</v>
      </c>
      <c r="AB42" t="s">
        <v>145</v>
      </c>
      <c r="AD42" t="str">
        <f t="shared" si="8"/>
        <v>34</v>
      </c>
      <c r="AE42" t="str">
        <f t="shared" si="9"/>
        <v>342</v>
      </c>
      <c r="AG42" t="s">
        <v>2873</v>
      </c>
      <c r="AH42" t="s">
        <v>2874</v>
      </c>
      <c r="AI42" t="str">
        <f t="shared" si="10"/>
        <v>A679071</v>
      </c>
      <c r="AJ42" t="str">
        <f>IFERROR(VLOOKUP(AI42,#REF!,3,FALSE),"")</f>
        <v/>
      </c>
    </row>
    <row r="43" spans="1:36">
      <c r="A43" s="119"/>
      <c r="B43" s="10" t="str">
        <f t="shared" si="0"/>
        <v/>
      </c>
      <c r="C43" s="54"/>
      <c r="D43" s="10" t="str">
        <f t="shared" si="1"/>
        <v/>
      </c>
      <c r="E43" s="46"/>
      <c r="F43" s="10" t="str">
        <f t="shared" si="2"/>
        <v/>
      </c>
      <c r="G43" s="10" t="str">
        <f t="shared" si="3"/>
        <v/>
      </c>
      <c r="H43" s="45"/>
      <c r="I43" s="45"/>
      <c r="J43" s="45"/>
      <c r="K43" s="45"/>
      <c r="L43" s="45"/>
      <c r="M43" s="54"/>
      <c r="N43" s="53"/>
      <c r="O43" s="53"/>
      <c r="P43" s="77"/>
      <c r="Q43" s="77"/>
      <c r="R43" s="14"/>
      <c r="S43" t="str">
        <f>IF(C43="","",'OPĆI DIO'!$C$1)</f>
        <v/>
      </c>
      <c r="T43" t="str">
        <f t="shared" si="4"/>
        <v/>
      </c>
      <c r="U43" t="str">
        <f t="shared" si="5"/>
        <v/>
      </c>
      <c r="V43" t="str">
        <f t="shared" si="6"/>
        <v/>
      </c>
      <c r="W43" t="str">
        <f t="shared" si="7"/>
        <v/>
      </c>
      <c r="AA43">
        <v>3427</v>
      </c>
      <c r="AB43" t="s">
        <v>184</v>
      </c>
      <c r="AD43" t="str">
        <f t="shared" si="8"/>
        <v>34</v>
      </c>
      <c r="AE43" t="str">
        <f t="shared" si="9"/>
        <v>342</v>
      </c>
      <c r="AG43" t="s">
        <v>2875</v>
      </c>
      <c r="AH43" t="s">
        <v>2876</v>
      </c>
      <c r="AI43" t="str">
        <f t="shared" si="10"/>
        <v>A679071</v>
      </c>
      <c r="AJ43" t="str">
        <f>IFERROR(VLOOKUP(AI43,#REF!,3,FALSE),"")</f>
        <v/>
      </c>
    </row>
    <row r="44" spans="1:36">
      <c r="A44" s="119"/>
      <c r="B44" s="10" t="str">
        <f t="shared" si="0"/>
        <v/>
      </c>
      <c r="C44" s="54"/>
      <c r="D44" s="10" t="str">
        <f t="shared" si="1"/>
        <v/>
      </c>
      <c r="E44" s="46"/>
      <c r="F44" s="10" t="str">
        <f t="shared" si="2"/>
        <v/>
      </c>
      <c r="G44" s="10" t="str">
        <f t="shared" si="3"/>
        <v/>
      </c>
      <c r="H44" s="45"/>
      <c r="I44" s="45"/>
      <c r="J44" s="45"/>
      <c r="K44" s="45"/>
      <c r="L44" s="45"/>
      <c r="M44" s="54"/>
      <c r="N44" s="53"/>
      <c r="O44" s="53"/>
      <c r="P44" s="77"/>
      <c r="Q44" s="77"/>
      <c r="R44" s="14"/>
      <c r="S44" t="str">
        <f>IF(C44="","",'OPĆI DIO'!$C$1)</f>
        <v/>
      </c>
      <c r="T44" t="str">
        <f t="shared" si="4"/>
        <v/>
      </c>
      <c r="U44" t="str">
        <f t="shared" si="5"/>
        <v/>
      </c>
      <c r="V44" t="str">
        <f t="shared" si="6"/>
        <v/>
      </c>
      <c r="W44" t="str">
        <f t="shared" si="7"/>
        <v/>
      </c>
      <c r="AA44">
        <v>3431</v>
      </c>
      <c r="AB44" t="s">
        <v>78</v>
      </c>
      <c r="AD44" t="str">
        <f t="shared" si="8"/>
        <v>34</v>
      </c>
      <c r="AE44" t="str">
        <f t="shared" si="9"/>
        <v>343</v>
      </c>
      <c r="AG44" t="s">
        <v>2877</v>
      </c>
      <c r="AH44" t="s">
        <v>2878</v>
      </c>
      <c r="AI44" t="str">
        <f t="shared" si="10"/>
        <v>A679071</v>
      </c>
      <c r="AJ44" t="str">
        <f>IFERROR(VLOOKUP(AI44,#REF!,3,FALSE),"")</f>
        <v/>
      </c>
    </row>
    <row r="45" spans="1:36">
      <c r="A45" s="119"/>
      <c r="B45" s="10" t="str">
        <f t="shared" si="0"/>
        <v/>
      </c>
      <c r="C45" s="54"/>
      <c r="D45" s="10" t="str">
        <f t="shared" si="1"/>
        <v/>
      </c>
      <c r="E45" s="46"/>
      <c r="F45" s="10" t="str">
        <f t="shared" si="2"/>
        <v/>
      </c>
      <c r="G45" s="10" t="str">
        <f t="shared" si="3"/>
        <v/>
      </c>
      <c r="H45" s="45"/>
      <c r="I45" s="45"/>
      <c r="J45" s="45"/>
      <c r="K45" s="45"/>
      <c r="L45" s="45"/>
      <c r="M45" s="54"/>
      <c r="N45" s="53"/>
      <c r="O45" s="53"/>
      <c r="P45" s="77"/>
      <c r="Q45" s="77"/>
      <c r="R45" s="14"/>
      <c r="S45" t="str">
        <f>IF(C45="","",'OPĆI DIO'!$C$1)</f>
        <v/>
      </c>
      <c r="T45" t="str">
        <f t="shared" si="4"/>
        <v/>
      </c>
      <c r="U45" t="str">
        <f t="shared" si="5"/>
        <v/>
      </c>
      <c r="V45" t="str">
        <f t="shared" si="6"/>
        <v/>
      </c>
      <c r="W45" t="str">
        <f t="shared" si="7"/>
        <v/>
      </c>
      <c r="AA45">
        <v>3432</v>
      </c>
      <c r="AB45" t="s">
        <v>94</v>
      </c>
      <c r="AD45" t="str">
        <f t="shared" si="8"/>
        <v>34</v>
      </c>
      <c r="AE45" t="str">
        <f t="shared" si="9"/>
        <v>343</v>
      </c>
      <c r="AG45" t="s">
        <v>2879</v>
      </c>
      <c r="AH45" t="s">
        <v>2880</v>
      </c>
      <c r="AI45" t="str">
        <f t="shared" si="10"/>
        <v>A679071</v>
      </c>
      <c r="AJ45" t="str">
        <f>IFERROR(VLOOKUP(AI45,#REF!,3,FALSE),"")</f>
        <v/>
      </c>
    </row>
    <row r="46" spans="1:36">
      <c r="A46" s="119"/>
      <c r="B46" s="10" t="str">
        <f t="shared" si="0"/>
        <v/>
      </c>
      <c r="C46" s="54"/>
      <c r="D46" s="10" t="str">
        <f t="shared" si="1"/>
        <v/>
      </c>
      <c r="E46" s="46"/>
      <c r="F46" s="10" t="str">
        <f t="shared" si="2"/>
        <v/>
      </c>
      <c r="G46" s="10" t="str">
        <f t="shared" si="3"/>
        <v/>
      </c>
      <c r="H46" s="45"/>
      <c r="I46" s="45"/>
      <c r="J46" s="45"/>
      <c r="K46" s="45"/>
      <c r="L46" s="45"/>
      <c r="M46" s="54"/>
      <c r="N46" s="53"/>
      <c r="O46" s="53"/>
      <c r="P46" s="77"/>
      <c r="Q46" s="77"/>
      <c r="R46" s="14"/>
      <c r="S46" t="str">
        <f>IF(C46="","",'OPĆI DIO'!$C$1)</f>
        <v/>
      </c>
      <c r="T46" t="str">
        <f t="shared" si="4"/>
        <v/>
      </c>
      <c r="U46" t="str">
        <f t="shared" si="5"/>
        <v/>
      </c>
      <c r="V46" t="str">
        <f t="shared" si="6"/>
        <v/>
      </c>
      <c r="W46" t="str">
        <f t="shared" si="7"/>
        <v/>
      </c>
      <c r="AA46">
        <v>3433</v>
      </c>
      <c r="AB46" t="s">
        <v>132</v>
      </c>
      <c r="AD46" t="str">
        <f t="shared" si="8"/>
        <v>34</v>
      </c>
      <c r="AE46" t="str">
        <f t="shared" si="9"/>
        <v>343</v>
      </c>
      <c r="AG46" t="s">
        <v>2881</v>
      </c>
      <c r="AH46" t="s">
        <v>2882</v>
      </c>
      <c r="AI46" t="str">
        <f t="shared" si="10"/>
        <v>A679071</v>
      </c>
      <c r="AJ46" t="str">
        <f>IFERROR(VLOOKUP(AI46,#REF!,3,FALSE),"")</f>
        <v/>
      </c>
    </row>
    <row r="47" spans="1:36">
      <c r="A47" s="119"/>
      <c r="B47" s="10" t="str">
        <f t="shared" si="0"/>
        <v/>
      </c>
      <c r="C47" s="54"/>
      <c r="D47" s="10" t="str">
        <f t="shared" si="1"/>
        <v/>
      </c>
      <c r="E47" s="46"/>
      <c r="F47" s="10" t="str">
        <f t="shared" si="2"/>
        <v/>
      </c>
      <c r="G47" s="10" t="str">
        <f t="shared" si="3"/>
        <v/>
      </c>
      <c r="H47" s="45"/>
      <c r="I47" s="45"/>
      <c r="J47" s="45"/>
      <c r="K47" s="45"/>
      <c r="L47" s="45"/>
      <c r="M47" s="54"/>
      <c r="N47" s="53"/>
      <c r="O47" s="53"/>
      <c r="P47" s="77"/>
      <c r="Q47" s="77"/>
      <c r="R47" s="14"/>
      <c r="S47" t="str">
        <f>IF(C47="","",'OPĆI DIO'!$C$1)</f>
        <v/>
      </c>
      <c r="T47" t="str">
        <f t="shared" si="4"/>
        <v/>
      </c>
      <c r="U47" t="str">
        <f t="shared" si="5"/>
        <v/>
      </c>
      <c r="V47" t="str">
        <f t="shared" si="6"/>
        <v/>
      </c>
      <c r="W47" t="str">
        <f t="shared" si="7"/>
        <v/>
      </c>
      <c r="AA47">
        <v>3434</v>
      </c>
      <c r="AB47" t="s">
        <v>63</v>
      </c>
      <c r="AD47" t="str">
        <f t="shared" si="8"/>
        <v>34</v>
      </c>
      <c r="AE47" t="str">
        <f t="shared" si="9"/>
        <v>343</v>
      </c>
      <c r="AG47" t="s">
        <v>2883</v>
      </c>
      <c r="AH47" t="s">
        <v>2884</v>
      </c>
      <c r="AI47" t="str">
        <f t="shared" si="10"/>
        <v>A679071</v>
      </c>
      <c r="AJ47" t="str">
        <f>IFERROR(VLOOKUP(AI47,#REF!,3,FALSE),"")</f>
        <v/>
      </c>
    </row>
    <row r="48" spans="1:36">
      <c r="A48" s="119"/>
      <c r="B48" s="10" t="str">
        <f t="shared" si="0"/>
        <v/>
      </c>
      <c r="C48" s="54"/>
      <c r="D48" s="10" t="str">
        <f t="shared" si="1"/>
        <v/>
      </c>
      <c r="E48" s="46"/>
      <c r="F48" s="10" t="str">
        <f t="shared" si="2"/>
        <v/>
      </c>
      <c r="G48" s="10" t="str">
        <f t="shared" si="3"/>
        <v/>
      </c>
      <c r="H48" s="45"/>
      <c r="I48" s="45"/>
      <c r="J48" s="45"/>
      <c r="K48" s="45"/>
      <c r="L48" s="45"/>
      <c r="M48" s="54"/>
      <c r="N48" s="53"/>
      <c r="O48" s="53"/>
      <c r="P48" s="77"/>
      <c r="Q48" s="77"/>
      <c r="R48" s="14"/>
      <c r="S48" t="str">
        <f>IF(C48="","",'OPĆI DIO'!$C$1)</f>
        <v/>
      </c>
      <c r="T48" t="str">
        <f t="shared" si="4"/>
        <v/>
      </c>
      <c r="U48" t="str">
        <f t="shared" si="5"/>
        <v/>
      </c>
      <c r="V48" t="str">
        <f t="shared" si="6"/>
        <v/>
      </c>
      <c r="W48" t="str">
        <f t="shared" si="7"/>
        <v/>
      </c>
      <c r="AA48">
        <v>3511</v>
      </c>
      <c r="AB48" t="s">
        <v>175</v>
      </c>
      <c r="AD48" t="str">
        <f t="shared" si="8"/>
        <v>35</v>
      </c>
      <c r="AE48" t="str">
        <f t="shared" si="9"/>
        <v>351</v>
      </c>
      <c r="AG48" t="s">
        <v>2885</v>
      </c>
      <c r="AH48" t="s">
        <v>2886</v>
      </c>
      <c r="AI48" t="str">
        <f t="shared" si="10"/>
        <v>A679071</v>
      </c>
      <c r="AJ48" t="str">
        <f>IFERROR(VLOOKUP(AI48,#REF!,3,FALSE),"")</f>
        <v/>
      </c>
    </row>
    <row r="49" spans="1:36">
      <c r="A49" s="119"/>
      <c r="B49" s="10" t="str">
        <f t="shared" si="0"/>
        <v/>
      </c>
      <c r="C49" s="54"/>
      <c r="D49" s="10" t="str">
        <f t="shared" si="1"/>
        <v/>
      </c>
      <c r="E49" s="46"/>
      <c r="F49" s="10" t="str">
        <f t="shared" si="2"/>
        <v/>
      </c>
      <c r="G49" s="10" t="str">
        <f t="shared" si="3"/>
        <v/>
      </c>
      <c r="H49" s="45"/>
      <c r="I49" s="45"/>
      <c r="J49" s="45"/>
      <c r="K49" s="45"/>
      <c r="L49" s="45"/>
      <c r="M49" s="54"/>
      <c r="N49" s="53"/>
      <c r="O49" s="53"/>
      <c r="P49" s="77"/>
      <c r="Q49" s="77"/>
      <c r="R49" s="14"/>
      <c r="S49" t="str">
        <f>IF(C49="","",'OPĆI DIO'!$C$1)</f>
        <v/>
      </c>
      <c r="T49" t="str">
        <f t="shared" si="4"/>
        <v/>
      </c>
      <c r="U49" t="str">
        <f t="shared" si="5"/>
        <v/>
      </c>
      <c r="V49" t="str">
        <f t="shared" si="6"/>
        <v/>
      </c>
      <c r="W49" t="str">
        <f t="shared" si="7"/>
        <v/>
      </c>
      <c r="AA49">
        <v>3512</v>
      </c>
      <c r="AB49" t="s">
        <v>177</v>
      </c>
      <c r="AD49" t="str">
        <f t="shared" si="8"/>
        <v>35</v>
      </c>
      <c r="AE49" t="str">
        <f t="shared" si="9"/>
        <v>351</v>
      </c>
      <c r="AG49" t="s">
        <v>2887</v>
      </c>
      <c r="AH49" t="s">
        <v>2888</v>
      </c>
      <c r="AI49" t="str">
        <f t="shared" si="10"/>
        <v>A679071</v>
      </c>
      <c r="AJ49" t="str">
        <f>IFERROR(VLOOKUP(AI49,#REF!,3,FALSE),"")</f>
        <v/>
      </c>
    </row>
    <row r="50" spans="1:36">
      <c r="A50" s="119"/>
      <c r="B50" s="10" t="str">
        <f t="shared" si="0"/>
        <v/>
      </c>
      <c r="C50" s="54"/>
      <c r="D50" s="10" t="str">
        <f t="shared" si="1"/>
        <v/>
      </c>
      <c r="E50" s="46"/>
      <c r="F50" s="10" t="str">
        <f t="shared" si="2"/>
        <v/>
      </c>
      <c r="G50" s="10" t="str">
        <f t="shared" si="3"/>
        <v/>
      </c>
      <c r="H50" s="45"/>
      <c r="I50" s="45"/>
      <c r="J50" s="45"/>
      <c r="K50" s="45"/>
      <c r="L50" s="45"/>
      <c r="M50" s="54"/>
      <c r="N50" s="53"/>
      <c r="O50" s="53"/>
      <c r="P50" s="77"/>
      <c r="Q50" s="77"/>
      <c r="R50" s="14"/>
      <c r="S50" t="str">
        <f>IF(C50="","",'OPĆI DIO'!$C$1)</f>
        <v/>
      </c>
      <c r="T50" t="str">
        <f t="shared" si="4"/>
        <v/>
      </c>
      <c r="U50" t="str">
        <f t="shared" si="5"/>
        <v/>
      </c>
      <c r="V50" t="str">
        <f t="shared" si="6"/>
        <v/>
      </c>
      <c r="W50" t="str">
        <f t="shared" si="7"/>
        <v/>
      </c>
      <c r="AA50">
        <v>3522</v>
      </c>
      <c r="AB50" t="s">
        <v>225</v>
      </c>
      <c r="AD50" t="str">
        <f t="shared" si="8"/>
        <v>35</v>
      </c>
      <c r="AE50" t="str">
        <f t="shared" si="9"/>
        <v>352</v>
      </c>
      <c r="AG50" t="s">
        <v>942</v>
      </c>
      <c r="AH50" t="s">
        <v>943</v>
      </c>
      <c r="AI50" t="str">
        <f t="shared" si="10"/>
        <v>A679071</v>
      </c>
      <c r="AJ50" t="str">
        <f>IFERROR(VLOOKUP(AI50,#REF!,3,FALSE),"")</f>
        <v/>
      </c>
    </row>
    <row r="51" spans="1:36">
      <c r="A51" s="119"/>
      <c r="B51" s="10" t="str">
        <f t="shared" si="0"/>
        <v/>
      </c>
      <c r="C51" s="54"/>
      <c r="D51" s="10" t="str">
        <f t="shared" si="1"/>
        <v/>
      </c>
      <c r="E51" s="46"/>
      <c r="F51" s="10" t="str">
        <f t="shared" si="2"/>
        <v/>
      </c>
      <c r="G51" s="10" t="str">
        <f t="shared" si="3"/>
        <v/>
      </c>
      <c r="H51" s="45"/>
      <c r="I51" s="45"/>
      <c r="J51" s="45"/>
      <c r="K51" s="45"/>
      <c r="L51" s="45"/>
      <c r="M51" s="54"/>
      <c r="N51" s="53"/>
      <c r="O51" s="53"/>
      <c r="P51" s="77"/>
      <c r="Q51" s="77"/>
      <c r="R51" s="14"/>
      <c r="S51" t="str">
        <f>IF(C51="","",'OPĆI DIO'!$C$1)</f>
        <v/>
      </c>
      <c r="T51" t="str">
        <f t="shared" si="4"/>
        <v/>
      </c>
      <c r="U51" t="str">
        <f t="shared" si="5"/>
        <v/>
      </c>
      <c r="V51" t="str">
        <f t="shared" si="6"/>
        <v/>
      </c>
      <c r="W51" t="str">
        <f t="shared" si="7"/>
        <v/>
      </c>
      <c r="AA51">
        <v>3531</v>
      </c>
      <c r="AB51" t="s">
        <v>129</v>
      </c>
      <c r="AD51" t="str">
        <f t="shared" si="8"/>
        <v>35</v>
      </c>
      <c r="AE51" t="str">
        <f t="shared" si="9"/>
        <v>353</v>
      </c>
      <c r="AG51" t="s">
        <v>944</v>
      </c>
      <c r="AH51" t="s">
        <v>945</v>
      </c>
      <c r="AI51" t="str">
        <f t="shared" si="10"/>
        <v>A679071</v>
      </c>
      <c r="AJ51" t="str">
        <f>IFERROR(VLOOKUP(AI51,#REF!,3,FALSE),"")</f>
        <v/>
      </c>
    </row>
    <row r="52" spans="1:36">
      <c r="A52" s="119"/>
      <c r="B52" s="10" t="str">
        <f t="shared" si="0"/>
        <v/>
      </c>
      <c r="C52" s="54"/>
      <c r="D52" s="10" t="str">
        <f t="shared" si="1"/>
        <v/>
      </c>
      <c r="E52" s="46"/>
      <c r="F52" s="10" t="str">
        <f t="shared" si="2"/>
        <v/>
      </c>
      <c r="G52" s="10" t="str">
        <f t="shared" si="3"/>
        <v/>
      </c>
      <c r="H52" s="45"/>
      <c r="I52" s="45"/>
      <c r="J52" s="45"/>
      <c r="K52" s="45"/>
      <c r="L52" s="45"/>
      <c r="M52" s="54"/>
      <c r="N52" s="53"/>
      <c r="O52" s="53"/>
      <c r="P52" s="77"/>
      <c r="Q52" s="77"/>
      <c r="R52" s="14"/>
      <c r="S52" t="str">
        <f>IF(C52="","",'OPĆI DIO'!$C$1)</f>
        <v/>
      </c>
      <c r="T52" t="str">
        <f t="shared" si="4"/>
        <v/>
      </c>
      <c r="U52" t="str">
        <f t="shared" si="5"/>
        <v/>
      </c>
      <c r="V52" t="str">
        <f t="shared" si="6"/>
        <v/>
      </c>
      <c r="W52" t="str">
        <f t="shared" si="7"/>
        <v/>
      </c>
      <c r="AA52">
        <v>3611</v>
      </c>
      <c r="AB52" t="s">
        <v>83</v>
      </c>
      <c r="AD52" t="str">
        <f t="shared" si="8"/>
        <v>36</v>
      </c>
      <c r="AE52" t="str">
        <f t="shared" si="9"/>
        <v>361</v>
      </c>
      <c r="AG52" t="s">
        <v>2889</v>
      </c>
      <c r="AH52" t="s">
        <v>2890</v>
      </c>
      <c r="AI52" t="str">
        <f t="shared" si="10"/>
        <v>A679071</v>
      </c>
      <c r="AJ52" t="str">
        <f>IFERROR(VLOOKUP(AI52,#REF!,3,FALSE),"")</f>
        <v/>
      </c>
    </row>
    <row r="53" spans="1:36">
      <c r="A53" s="119"/>
      <c r="B53" s="10" t="str">
        <f t="shared" si="0"/>
        <v/>
      </c>
      <c r="C53" s="54"/>
      <c r="D53" s="10" t="str">
        <f t="shared" si="1"/>
        <v/>
      </c>
      <c r="E53" s="46"/>
      <c r="F53" s="10" t="str">
        <f t="shared" si="2"/>
        <v/>
      </c>
      <c r="G53" s="10" t="str">
        <f t="shared" si="3"/>
        <v/>
      </c>
      <c r="H53" s="45"/>
      <c r="I53" s="45"/>
      <c r="J53" s="45"/>
      <c r="K53" s="45"/>
      <c r="L53" s="45"/>
      <c r="M53" s="54"/>
      <c r="N53" s="53"/>
      <c r="O53" s="53"/>
      <c r="P53" s="77"/>
      <c r="Q53" s="77"/>
      <c r="R53" s="14"/>
      <c r="S53" t="str">
        <f>IF(C53="","",'OPĆI DIO'!$C$1)</f>
        <v/>
      </c>
      <c r="T53" t="str">
        <f t="shared" si="4"/>
        <v/>
      </c>
      <c r="U53" t="str">
        <f t="shared" si="5"/>
        <v/>
      </c>
      <c r="V53" t="str">
        <f t="shared" si="6"/>
        <v/>
      </c>
      <c r="W53" t="str">
        <f t="shared" si="7"/>
        <v/>
      </c>
      <c r="AA53">
        <v>3621</v>
      </c>
      <c r="AB53" t="s">
        <v>133</v>
      </c>
      <c r="AD53" t="str">
        <f t="shared" si="8"/>
        <v>36</v>
      </c>
      <c r="AE53" t="str">
        <f t="shared" si="9"/>
        <v>362</v>
      </c>
      <c r="AG53" t="s">
        <v>2891</v>
      </c>
      <c r="AH53" t="s">
        <v>946</v>
      </c>
      <c r="AI53" t="str">
        <f t="shared" si="10"/>
        <v>A679071</v>
      </c>
      <c r="AJ53" t="str">
        <f>IFERROR(VLOOKUP(AI53,#REF!,3,FALSE),"")</f>
        <v/>
      </c>
    </row>
    <row r="54" spans="1:36">
      <c r="A54" s="119"/>
      <c r="B54" s="10" t="str">
        <f t="shared" si="0"/>
        <v/>
      </c>
      <c r="C54" s="54"/>
      <c r="D54" s="10" t="str">
        <f t="shared" si="1"/>
        <v/>
      </c>
      <c r="E54" s="46"/>
      <c r="F54" s="10" t="str">
        <f t="shared" si="2"/>
        <v/>
      </c>
      <c r="G54" s="10" t="str">
        <f t="shared" si="3"/>
        <v/>
      </c>
      <c r="H54" s="45"/>
      <c r="I54" s="45"/>
      <c r="J54" s="45"/>
      <c r="K54" s="45"/>
      <c r="L54" s="45"/>
      <c r="M54" s="54"/>
      <c r="N54" s="53"/>
      <c r="O54" s="53"/>
      <c r="P54" s="77"/>
      <c r="Q54" s="77"/>
      <c r="R54" s="14"/>
      <c r="S54" t="str">
        <f>IF(C54="","",'OPĆI DIO'!$C$1)</f>
        <v/>
      </c>
      <c r="T54" t="str">
        <f t="shared" si="4"/>
        <v/>
      </c>
      <c r="U54" t="str">
        <f t="shared" si="5"/>
        <v/>
      </c>
      <c r="V54" t="str">
        <f t="shared" si="6"/>
        <v/>
      </c>
      <c r="W54" t="str">
        <f t="shared" si="7"/>
        <v/>
      </c>
      <c r="AA54">
        <v>3631</v>
      </c>
      <c r="AB54" t="s">
        <v>174</v>
      </c>
      <c r="AD54" t="str">
        <f t="shared" si="8"/>
        <v>36</v>
      </c>
      <c r="AE54" t="str">
        <f t="shared" si="9"/>
        <v>363</v>
      </c>
      <c r="AG54" t="s">
        <v>2892</v>
      </c>
      <c r="AH54" t="s">
        <v>2893</v>
      </c>
      <c r="AI54" t="str">
        <f t="shared" si="10"/>
        <v>A679071</v>
      </c>
      <c r="AJ54" t="str">
        <f>IFERROR(VLOOKUP(AI54,#REF!,3,FALSE),"")</f>
        <v/>
      </c>
    </row>
    <row r="55" spans="1:36">
      <c r="A55" s="119"/>
      <c r="B55" s="10" t="str">
        <f t="shared" si="0"/>
        <v/>
      </c>
      <c r="C55" s="54"/>
      <c r="D55" s="10" t="str">
        <f t="shared" si="1"/>
        <v/>
      </c>
      <c r="E55" s="46"/>
      <c r="F55" s="10" t="str">
        <f t="shared" si="2"/>
        <v/>
      </c>
      <c r="G55" s="10" t="str">
        <f t="shared" si="3"/>
        <v/>
      </c>
      <c r="H55" s="45"/>
      <c r="I55" s="45"/>
      <c r="J55" s="45"/>
      <c r="K55" s="45"/>
      <c r="L55" s="45"/>
      <c r="M55" s="54"/>
      <c r="N55" s="53"/>
      <c r="O55" s="53"/>
      <c r="P55" s="77"/>
      <c r="Q55" s="77"/>
      <c r="R55" s="14"/>
      <c r="S55" t="str">
        <f>IF(C55="","",'OPĆI DIO'!$C$1)</f>
        <v/>
      </c>
      <c r="T55" t="str">
        <f t="shared" si="4"/>
        <v/>
      </c>
      <c r="U55" t="str">
        <f t="shared" si="5"/>
        <v/>
      </c>
      <c r="V55" t="str">
        <f t="shared" si="6"/>
        <v/>
      </c>
      <c r="W55" t="str">
        <f t="shared" si="7"/>
        <v/>
      </c>
      <c r="AA55">
        <v>3632</v>
      </c>
      <c r="AB55" t="s">
        <v>226</v>
      </c>
      <c r="AD55" t="str">
        <f t="shared" si="8"/>
        <v>36</v>
      </c>
      <c r="AE55" t="str">
        <f t="shared" si="9"/>
        <v>363</v>
      </c>
      <c r="AG55" t="s">
        <v>2894</v>
      </c>
      <c r="AH55" t="s">
        <v>2895</v>
      </c>
      <c r="AI55" t="str">
        <f t="shared" si="10"/>
        <v>A679071</v>
      </c>
      <c r="AJ55" t="str">
        <f>IFERROR(VLOOKUP(AI55,#REF!,3,FALSE),"")</f>
        <v/>
      </c>
    </row>
    <row r="56" spans="1:36">
      <c r="A56" s="119"/>
      <c r="B56" s="10" t="str">
        <f t="shared" si="0"/>
        <v/>
      </c>
      <c r="C56" s="54"/>
      <c r="D56" s="10" t="str">
        <f t="shared" si="1"/>
        <v/>
      </c>
      <c r="E56" s="46"/>
      <c r="F56" s="10" t="str">
        <f t="shared" si="2"/>
        <v/>
      </c>
      <c r="G56" s="10" t="str">
        <f t="shared" si="3"/>
        <v/>
      </c>
      <c r="H56" s="45"/>
      <c r="I56" s="45"/>
      <c r="J56" s="45"/>
      <c r="K56" s="45"/>
      <c r="L56" s="45"/>
      <c r="M56" s="54"/>
      <c r="N56" s="53"/>
      <c r="O56" s="53"/>
      <c r="P56" s="77"/>
      <c r="Q56" s="77"/>
      <c r="R56" s="14"/>
      <c r="S56" t="str">
        <f>IF(C56="","",'OPĆI DIO'!$C$1)</f>
        <v/>
      </c>
      <c r="T56" t="str">
        <f t="shared" si="4"/>
        <v/>
      </c>
      <c r="U56" t="str">
        <f t="shared" si="5"/>
        <v/>
      </c>
      <c r="V56" t="str">
        <f t="shared" si="6"/>
        <v/>
      </c>
      <c r="W56" t="str">
        <f t="shared" si="7"/>
        <v/>
      </c>
      <c r="AA56">
        <v>3661</v>
      </c>
      <c r="AB56" t="s">
        <v>95</v>
      </c>
      <c r="AD56" t="str">
        <f t="shared" si="8"/>
        <v>36</v>
      </c>
      <c r="AE56" t="str">
        <f t="shared" si="9"/>
        <v>366</v>
      </c>
      <c r="AG56" t="s">
        <v>2896</v>
      </c>
      <c r="AH56" t="s">
        <v>2897</v>
      </c>
      <c r="AI56" t="str">
        <f t="shared" si="10"/>
        <v>A679071</v>
      </c>
      <c r="AJ56" t="str">
        <f>IFERROR(VLOOKUP(AI56,#REF!,3,FALSE),"")</f>
        <v/>
      </c>
    </row>
    <row r="57" spans="1:36">
      <c r="A57" s="119"/>
      <c r="B57" s="10" t="str">
        <f t="shared" si="0"/>
        <v/>
      </c>
      <c r="C57" s="54"/>
      <c r="D57" s="10" t="str">
        <f t="shared" si="1"/>
        <v/>
      </c>
      <c r="E57" s="46"/>
      <c r="F57" s="10" t="str">
        <f t="shared" si="2"/>
        <v/>
      </c>
      <c r="G57" s="10" t="str">
        <f t="shared" si="3"/>
        <v/>
      </c>
      <c r="H57" s="45"/>
      <c r="I57" s="45"/>
      <c r="J57" s="45"/>
      <c r="K57" s="45"/>
      <c r="L57" s="45"/>
      <c r="M57" s="54"/>
      <c r="N57" s="53"/>
      <c r="O57" s="53"/>
      <c r="P57" s="77"/>
      <c r="Q57" s="77"/>
      <c r="R57" s="14"/>
      <c r="S57" t="str">
        <f>IF(C57="","",'OPĆI DIO'!$C$1)</f>
        <v/>
      </c>
      <c r="T57" t="str">
        <f t="shared" si="4"/>
        <v/>
      </c>
      <c r="U57" t="str">
        <f t="shared" si="5"/>
        <v/>
      </c>
      <c r="V57" t="str">
        <f t="shared" si="6"/>
        <v/>
      </c>
      <c r="W57" t="str">
        <f t="shared" si="7"/>
        <v/>
      </c>
      <c r="AA57">
        <v>3662</v>
      </c>
      <c r="AB57" t="s">
        <v>178</v>
      </c>
      <c r="AD57" t="str">
        <f t="shared" si="8"/>
        <v>36</v>
      </c>
      <c r="AE57" t="str">
        <f t="shared" si="9"/>
        <v>366</v>
      </c>
      <c r="AG57" t="s">
        <v>1415</v>
      </c>
      <c r="AH57" t="s">
        <v>1416</v>
      </c>
      <c r="AI57" t="str">
        <f t="shared" si="10"/>
        <v>A679071</v>
      </c>
      <c r="AJ57" t="str">
        <f>IFERROR(VLOOKUP(AI57,#REF!,3,FALSE),"")</f>
        <v/>
      </c>
    </row>
    <row r="58" spans="1:36">
      <c r="A58" s="119"/>
      <c r="B58" s="10" t="str">
        <f t="shared" si="0"/>
        <v/>
      </c>
      <c r="C58" s="54"/>
      <c r="D58" s="10" t="str">
        <f t="shared" si="1"/>
        <v/>
      </c>
      <c r="E58" s="46"/>
      <c r="F58" s="10" t="str">
        <f t="shared" si="2"/>
        <v/>
      </c>
      <c r="G58" s="10" t="str">
        <f t="shared" si="3"/>
        <v/>
      </c>
      <c r="H58" s="45"/>
      <c r="I58" s="45"/>
      <c r="J58" s="45"/>
      <c r="K58" s="45"/>
      <c r="L58" s="45"/>
      <c r="M58" s="54"/>
      <c r="N58" s="53"/>
      <c r="O58" s="53"/>
      <c r="P58" s="77"/>
      <c r="Q58" s="77"/>
      <c r="R58" s="14"/>
      <c r="S58" t="str">
        <f>IF(C58="","",'OPĆI DIO'!$C$1)</f>
        <v/>
      </c>
      <c r="T58" t="str">
        <f t="shared" si="4"/>
        <v/>
      </c>
      <c r="U58" t="str">
        <f t="shared" si="5"/>
        <v/>
      </c>
      <c r="V58" t="str">
        <f t="shared" si="6"/>
        <v/>
      </c>
      <c r="W58" t="str">
        <f t="shared" si="7"/>
        <v/>
      </c>
      <c r="AA58">
        <v>3681</v>
      </c>
      <c r="AB58" t="s">
        <v>23</v>
      </c>
      <c r="AD58" t="str">
        <f t="shared" si="8"/>
        <v>36</v>
      </c>
      <c r="AE58" t="str">
        <f t="shared" si="9"/>
        <v>368</v>
      </c>
      <c r="AG58" t="s">
        <v>2898</v>
      </c>
      <c r="AH58" t="s">
        <v>2899</v>
      </c>
      <c r="AI58" t="str">
        <f t="shared" si="10"/>
        <v>A679071</v>
      </c>
      <c r="AJ58" t="str">
        <f>IFERROR(VLOOKUP(AI58,#REF!,3,FALSE),"")</f>
        <v/>
      </c>
    </row>
    <row r="59" spans="1:36">
      <c r="A59" s="119"/>
      <c r="B59" s="10" t="str">
        <f t="shared" si="0"/>
        <v/>
      </c>
      <c r="C59" s="54"/>
      <c r="D59" s="10" t="str">
        <f t="shared" si="1"/>
        <v/>
      </c>
      <c r="E59" s="46"/>
      <c r="F59" s="10" t="str">
        <f t="shared" si="2"/>
        <v/>
      </c>
      <c r="G59" s="10" t="str">
        <f t="shared" si="3"/>
        <v/>
      </c>
      <c r="H59" s="45"/>
      <c r="I59" s="45"/>
      <c r="J59" s="45"/>
      <c r="K59" s="45"/>
      <c r="L59" s="45"/>
      <c r="M59" s="54"/>
      <c r="N59" s="53"/>
      <c r="O59" s="53"/>
      <c r="P59" s="77"/>
      <c r="Q59" s="77"/>
      <c r="R59" s="14"/>
      <c r="S59" t="str">
        <f>IF(C59="","",'OPĆI DIO'!$C$1)</f>
        <v/>
      </c>
      <c r="T59" t="str">
        <f t="shared" si="4"/>
        <v/>
      </c>
      <c r="U59" t="str">
        <f t="shared" si="5"/>
        <v/>
      </c>
      <c r="V59" t="str">
        <f t="shared" si="6"/>
        <v/>
      </c>
      <c r="W59" t="str">
        <f t="shared" si="7"/>
        <v/>
      </c>
      <c r="AA59">
        <v>3682</v>
      </c>
      <c r="AB59" t="s">
        <v>24</v>
      </c>
      <c r="AD59" t="str">
        <f t="shared" si="8"/>
        <v>36</v>
      </c>
      <c r="AE59" t="str">
        <f t="shared" si="9"/>
        <v>368</v>
      </c>
      <c r="AG59" t="s">
        <v>1417</v>
      </c>
      <c r="AH59" t="s">
        <v>1418</v>
      </c>
      <c r="AI59" t="str">
        <f t="shared" si="10"/>
        <v>A679071</v>
      </c>
      <c r="AJ59" t="str">
        <f>IFERROR(VLOOKUP(AI59,#REF!,3,FALSE),"")</f>
        <v/>
      </c>
    </row>
    <row r="60" spans="1:36">
      <c r="A60" s="119"/>
      <c r="B60" s="10" t="str">
        <f t="shared" si="0"/>
        <v/>
      </c>
      <c r="C60" s="54"/>
      <c r="D60" s="10" t="str">
        <f t="shared" si="1"/>
        <v/>
      </c>
      <c r="E60" s="46"/>
      <c r="F60" s="10" t="str">
        <f t="shared" si="2"/>
        <v/>
      </c>
      <c r="G60" s="10" t="str">
        <f t="shared" si="3"/>
        <v/>
      </c>
      <c r="H60" s="45"/>
      <c r="I60" s="45"/>
      <c r="J60" s="45"/>
      <c r="K60" s="45"/>
      <c r="L60" s="45"/>
      <c r="M60" s="54"/>
      <c r="N60" s="53"/>
      <c r="O60" s="53"/>
      <c r="P60" s="77"/>
      <c r="Q60" s="77"/>
      <c r="R60" s="14"/>
      <c r="S60" t="str">
        <f>IF(C60="","",'OPĆI DIO'!$C$1)</f>
        <v/>
      </c>
      <c r="T60" t="str">
        <f t="shared" si="4"/>
        <v/>
      </c>
      <c r="U60" t="str">
        <f t="shared" si="5"/>
        <v/>
      </c>
      <c r="V60" t="str">
        <f t="shared" si="6"/>
        <v/>
      </c>
      <c r="W60" t="str">
        <f t="shared" si="7"/>
        <v/>
      </c>
      <c r="AA60">
        <v>3691</v>
      </c>
      <c r="AB60" t="s">
        <v>100</v>
      </c>
      <c r="AD60" t="str">
        <f t="shared" si="8"/>
        <v>36</v>
      </c>
      <c r="AE60" t="str">
        <f t="shared" si="9"/>
        <v>369</v>
      </c>
      <c r="AG60" t="s">
        <v>2900</v>
      </c>
      <c r="AH60" t="s">
        <v>2901</v>
      </c>
      <c r="AI60" t="str">
        <f t="shared" si="10"/>
        <v>A679071</v>
      </c>
      <c r="AJ60" t="str">
        <f>IFERROR(VLOOKUP(AI60,#REF!,3,FALSE),"")</f>
        <v/>
      </c>
    </row>
    <row r="61" spans="1:36">
      <c r="A61" s="119"/>
      <c r="B61" s="10" t="str">
        <f t="shared" si="0"/>
        <v/>
      </c>
      <c r="C61" s="54"/>
      <c r="D61" s="10" t="str">
        <f t="shared" si="1"/>
        <v/>
      </c>
      <c r="E61" s="46"/>
      <c r="F61" s="10" t="str">
        <f t="shared" si="2"/>
        <v/>
      </c>
      <c r="G61" s="10" t="str">
        <f t="shared" si="3"/>
        <v/>
      </c>
      <c r="H61" s="45"/>
      <c r="I61" s="45"/>
      <c r="J61" s="45"/>
      <c r="K61" s="45"/>
      <c r="L61" s="45"/>
      <c r="M61" s="54"/>
      <c r="N61" s="53"/>
      <c r="O61" s="53"/>
      <c r="P61" s="77"/>
      <c r="Q61" s="77"/>
      <c r="R61" s="14"/>
      <c r="S61" t="str">
        <f>IF(C61="","",'OPĆI DIO'!$C$1)</f>
        <v/>
      </c>
      <c r="T61" t="str">
        <f t="shared" si="4"/>
        <v/>
      </c>
      <c r="U61" t="str">
        <f t="shared" si="5"/>
        <v/>
      </c>
      <c r="V61" t="str">
        <f t="shared" si="6"/>
        <v/>
      </c>
      <c r="W61" t="str">
        <f t="shared" si="7"/>
        <v/>
      </c>
      <c r="AA61">
        <v>3692</v>
      </c>
      <c r="AB61" t="s">
        <v>172</v>
      </c>
      <c r="AD61" t="str">
        <f t="shared" si="8"/>
        <v>36</v>
      </c>
      <c r="AE61" t="str">
        <f t="shared" si="9"/>
        <v>369</v>
      </c>
      <c r="AG61" t="s">
        <v>1419</v>
      </c>
      <c r="AH61" t="s">
        <v>1420</v>
      </c>
      <c r="AI61" t="str">
        <f t="shared" si="10"/>
        <v>A679071</v>
      </c>
      <c r="AJ61" t="str">
        <f>IFERROR(VLOOKUP(AI61,#REF!,3,FALSE),"")</f>
        <v/>
      </c>
    </row>
    <row r="62" spans="1:36">
      <c r="A62" s="119"/>
      <c r="B62" s="10" t="str">
        <f t="shared" si="0"/>
        <v/>
      </c>
      <c r="C62" s="54"/>
      <c r="D62" s="10" t="str">
        <f t="shared" si="1"/>
        <v/>
      </c>
      <c r="E62" s="46"/>
      <c r="F62" s="10" t="str">
        <f t="shared" si="2"/>
        <v/>
      </c>
      <c r="G62" s="10" t="str">
        <f t="shared" si="3"/>
        <v/>
      </c>
      <c r="H62" s="45"/>
      <c r="I62" s="45"/>
      <c r="J62" s="45"/>
      <c r="K62" s="45"/>
      <c r="L62" s="45"/>
      <c r="M62" s="54"/>
      <c r="N62" s="53"/>
      <c r="O62" s="53"/>
      <c r="P62" s="77"/>
      <c r="Q62" s="77"/>
      <c r="R62" s="14"/>
      <c r="S62" t="str">
        <f>IF(C62="","",'OPĆI DIO'!$C$1)</f>
        <v/>
      </c>
      <c r="T62" t="str">
        <f t="shared" si="4"/>
        <v/>
      </c>
      <c r="U62" t="str">
        <f t="shared" si="5"/>
        <v/>
      </c>
      <c r="V62" t="str">
        <f t="shared" si="6"/>
        <v/>
      </c>
      <c r="W62" t="str">
        <f t="shared" si="7"/>
        <v/>
      </c>
      <c r="AA62">
        <v>3693</v>
      </c>
      <c r="AB62" t="s">
        <v>100</v>
      </c>
      <c r="AD62" t="str">
        <f t="shared" si="8"/>
        <v>36</v>
      </c>
      <c r="AE62" t="str">
        <f t="shared" si="9"/>
        <v>369</v>
      </c>
      <c r="AG62" t="s">
        <v>2902</v>
      </c>
      <c r="AH62" t="s">
        <v>2903</v>
      </c>
      <c r="AI62" t="str">
        <f t="shared" si="10"/>
        <v>A679071</v>
      </c>
      <c r="AJ62" t="str">
        <f>IFERROR(VLOOKUP(AI62,#REF!,3,FALSE),"")</f>
        <v/>
      </c>
    </row>
    <row r="63" spans="1:36">
      <c r="A63" s="119"/>
      <c r="B63" s="10" t="str">
        <f t="shared" si="0"/>
        <v/>
      </c>
      <c r="C63" s="54"/>
      <c r="D63" s="10" t="str">
        <f t="shared" si="1"/>
        <v/>
      </c>
      <c r="E63" s="46"/>
      <c r="F63" s="10" t="str">
        <f t="shared" si="2"/>
        <v/>
      </c>
      <c r="G63" s="10" t="str">
        <f t="shared" si="3"/>
        <v/>
      </c>
      <c r="H63" s="45"/>
      <c r="I63" s="45"/>
      <c r="J63" s="45"/>
      <c r="K63" s="45"/>
      <c r="L63" s="45"/>
      <c r="M63" s="54"/>
      <c r="N63" s="53"/>
      <c r="O63" s="53"/>
      <c r="P63" s="77"/>
      <c r="Q63" s="77"/>
      <c r="R63" s="14"/>
      <c r="S63" t="str">
        <f>IF(C63="","",'OPĆI DIO'!$C$1)</f>
        <v/>
      </c>
      <c r="T63" t="str">
        <f t="shared" si="4"/>
        <v/>
      </c>
      <c r="U63" t="str">
        <f t="shared" si="5"/>
        <v/>
      </c>
      <c r="V63" t="str">
        <f t="shared" si="6"/>
        <v/>
      </c>
      <c r="W63" t="str">
        <f t="shared" si="7"/>
        <v/>
      </c>
      <c r="AA63">
        <v>3694</v>
      </c>
      <c r="AB63" t="s">
        <v>172</v>
      </c>
      <c r="AD63" t="str">
        <f t="shared" si="8"/>
        <v>36</v>
      </c>
      <c r="AE63" t="str">
        <f t="shared" si="9"/>
        <v>369</v>
      </c>
      <c r="AG63" t="s">
        <v>2904</v>
      </c>
      <c r="AH63" t="s">
        <v>2905</v>
      </c>
      <c r="AI63" t="str">
        <f t="shared" si="10"/>
        <v>A679071</v>
      </c>
      <c r="AJ63" t="str">
        <f>IFERROR(VLOOKUP(AI63,#REF!,3,FALSE),"")</f>
        <v/>
      </c>
    </row>
    <row r="64" spans="1:36">
      <c r="A64" s="119"/>
      <c r="B64" s="10" t="str">
        <f t="shared" si="0"/>
        <v/>
      </c>
      <c r="C64" s="54"/>
      <c r="D64" s="10" t="str">
        <f t="shared" si="1"/>
        <v/>
      </c>
      <c r="E64" s="46"/>
      <c r="F64" s="10" t="str">
        <f t="shared" si="2"/>
        <v/>
      </c>
      <c r="G64" s="10" t="str">
        <f t="shared" si="3"/>
        <v/>
      </c>
      <c r="H64" s="45"/>
      <c r="I64" s="45"/>
      <c r="J64" s="45"/>
      <c r="K64" s="45"/>
      <c r="L64" s="45"/>
      <c r="M64" s="54"/>
      <c r="N64" s="53"/>
      <c r="O64" s="53"/>
      <c r="P64" s="77"/>
      <c r="Q64" s="77"/>
      <c r="R64" s="14"/>
      <c r="S64" t="str">
        <f>IF(C64="","",'OPĆI DIO'!$C$1)</f>
        <v/>
      </c>
      <c r="T64" t="str">
        <f t="shared" si="4"/>
        <v/>
      </c>
      <c r="U64" t="str">
        <f t="shared" si="5"/>
        <v/>
      </c>
      <c r="V64" t="str">
        <f t="shared" si="6"/>
        <v/>
      </c>
      <c r="W64" t="str">
        <f t="shared" si="7"/>
        <v/>
      </c>
      <c r="AA64">
        <v>3711</v>
      </c>
      <c r="AB64" t="s">
        <v>119</v>
      </c>
      <c r="AD64" t="str">
        <f t="shared" si="8"/>
        <v>37</v>
      </c>
      <c r="AE64" t="str">
        <f t="shared" si="9"/>
        <v>371</v>
      </c>
      <c r="AG64" t="s">
        <v>2906</v>
      </c>
      <c r="AH64" t="s">
        <v>2907</v>
      </c>
      <c r="AI64" t="str">
        <f t="shared" si="10"/>
        <v>A679071</v>
      </c>
      <c r="AJ64" t="str">
        <f>IFERROR(VLOOKUP(AI64,#REF!,3,FALSE),"")</f>
        <v/>
      </c>
    </row>
    <row r="65" spans="1:36">
      <c r="A65" s="119"/>
      <c r="B65" s="10" t="str">
        <f t="shared" si="0"/>
        <v/>
      </c>
      <c r="C65" s="54"/>
      <c r="D65" s="10" t="str">
        <f t="shared" si="1"/>
        <v/>
      </c>
      <c r="E65" s="46"/>
      <c r="F65" s="10" t="str">
        <f t="shared" si="2"/>
        <v/>
      </c>
      <c r="G65" s="10" t="str">
        <f t="shared" si="3"/>
        <v/>
      </c>
      <c r="H65" s="45"/>
      <c r="I65" s="45"/>
      <c r="J65" s="45"/>
      <c r="K65" s="45"/>
      <c r="L65" s="45"/>
      <c r="M65" s="54"/>
      <c r="N65" s="53"/>
      <c r="O65" s="53"/>
      <c r="P65" s="77"/>
      <c r="Q65" s="77"/>
      <c r="R65" s="14"/>
      <c r="S65" t="str">
        <f>IF(C65="","",'OPĆI DIO'!$C$1)</f>
        <v/>
      </c>
      <c r="T65" t="str">
        <f t="shared" si="4"/>
        <v/>
      </c>
      <c r="U65" t="str">
        <f t="shared" si="5"/>
        <v/>
      </c>
      <c r="V65" t="str">
        <f t="shared" si="6"/>
        <v/>
      </c>
      <c r="W65" t="str">
        <f t="shared" si="7"/>
        <v/>
      </c>
      <c r="AA65">
        <v>3712</v>
      </c>
      <c r="AB65" t="s">
        <v>137</v>
      </c>
      <c r="AD65" t="str">
        <f t="shared" si="8"/>
        <v>37</v>
      </c>
      <c r="AE65" t="str">
        <f t="shared" si="9"/>
        <v>371</v>
      </c>
      <c r="AG65" t="s">
        <v>2908</v>
      </c>
      <c r="AH65" t="s">
        <v>2909</v>
      </c>
      <c r="AI65" t="str">
        <f t="shared" si="10"/>
        <v>A679071</v>
      </c>
      <c r="AJ65" t="str">
        <f>IFERROR(VLOOKUP(AI65,#REF!,3,FALSE),"")</f>
        <v/>
      </c>
    </row>
    <row r="66" spans="1:36">
      <c r="A66" s="119"/>
      <c r="B66" s="10" t="str">
        <f t="shared" si="0"/>
        <v/>
      </c>
      <c r="C66" s="54"/>
      <c r="D66" s="10" t="str">
        <f t="shared" si="1"/>
        <v/>
      </c>
      <c r="E66" s="46"/>
      <c r="F66" s="10" t="str">
        <f t="shared" si="2"/>
        <v/>
      </c>
      <c r="G66" s="10" t="str">
        <f t="shared" si="3"/>
        <v/>
      </c>
      <c r="H66" s="45"/>
      <c r="I66" s="45"/>
      <c r="J66" s="45"/>
      <c r="K66" s="45"/>
      <c r="L66" s="45"/>
      <c r="M66" s="54"/>
      <c r="N66" s="53"/>
      <c r="O66" s="53"/>
      <c r="P66" s="77"/>
      <c r="Q66" s="77"/>
      <c r="R66" s="14"/>
      <c r="S66" t="str">
        <f>IF(C66="","",'OPĆI DIO'!$C$1)</f>
        <v/>
      </c>
      <c r="T66" t="str">
        <f t="shared" si="4"/>
        <v/>
      </c>
      <c r="U66" t="str">
        <f t="shared" si="5"/>
        <v/>
      </c>
      <c r="V66" t="str">
        <f t="shared" si="6"/>
        <v/>
      </c>
      <c r="W66" t="str">
        <f t="shared" si="7"/>
        <v/>
      </c>
      <c r="AA66">
        <v>3713</v>
      </c>
      <c r="AB66" t="s">
        <v>164</v>
      </c>
      <c r="AD66" t="str">
        <f t="shared" si="8"/>
        <v>37</v>
      </c>
      <c r="AE66" t="str">
        <f t="shared" si="9"/>
        <v>371</v>
      </c>
      <c r="AG66" t="s">
        <v>1421</v>
      </c>
      <c r="AH66" t="s">
        <v>1422</v>
      </c>
      <c r="AI66" t="str">
        <f t="shared" si="10"/>
        <v>A679071</v>
      </c>
      <c r="AJ66" t="str">
        <f>IFERROR(VLOOKUP(AI66,#REF!,3,FALSE),"")</f>
        <v/>
      </c>
    </row>
    <row r="67" spans="1:36">
      <c r="A67" s="119"/>
      <c r="B67" s="10" t="str">
        <f t="shared" ref="B67:B130" si="11">IFERROR(VLOOKUP(A67,$X$6:$Y$23,2,FALSE),"")</f>
        <v/>
      </c>
      <c r="C67" s="54"/>
      <c r="D67" s="10" t="str">
        <f t="shared" ref="D67:D130" si="12">IFERROR(VLOOKUP(C67,$AA$5:$AC$129,2,FALSE),"")</f>
        <v/>
      </c>
      <c r="E67" s="46"/>
      <c r="F67" s="10" t="str">
        <f t="shared" ref="F67:F130" si="13">IFERROR(VLOOKUP(E67,$AG$6:$AH$1763,2,FALSE),"")</f>
        <v/>
      </c>
      <c r="G67" s="10" t="str">
        <f t="shared" ref="G67:G130" si="14">IFERROR(VLOOKUP(E67,$AG$6:$AJ$1763,4,FALSE),"")</f>
        <v/>
      </c>
      <c r="H67" s="45"/>
      <c r="I67" s="45"/>
      <c r="J67" s="45"/>
      <c r="K67" s="45"/>
      <c r="L67" s="45"/>
      <c r="M67" s="54"/>
      <c r="N67" s="53"/>
      <c r="O67" s="53"/>
      <c r="P67" s="77"/>
      <c r="Q67" s="77"/>
      <c r="R67" s="14"/>
      <c r="S67" t="str">
        <f>IF(C67="","",'OPĆI DIO'!$C$1)</f>
        <v/>
      </c>
      <c r="T67" t="str">
        <f t="shared" ref="T67:T130" si="15">LEFT(C67,3)</f>
        <v/>
      </c>
      <c r="U67" t="str">
        <f t="shared" ref="U67:U130" si="16">LEFT(C67,2)</f>
        <v/>
      </c>
      <c r="V67" t="str">
        <f t="shared" ref="V67:V130" si="17">IF(W67="5",0,MID(G67,2,2))</f>
        <v/>
      </c>
      <c r="W67" t="str">
        <f t="shared" ref="W67:W130" si="18">LEFT(C67,1)</f>
        <v/>
      </c>
      <c r="AA67">
        <v>3714</v>
      </c>
      <c r="AB67" t="s">
        <v>185</v>
      </c>
      <c r="AD67" t="str">
        <f t="shared" si="8"/>
        <v>37</v>
      </c>
      <c r="AE67" t="str">
        <f t="shared" si="9"/>
        <v>371</v>
      </c>
      <c r="AG67" t="s">
        <v>2910</v>
      </c>
      <c r="AH67" t="s">
        <v>2911</v>
      </c>
      <c r="AI67" t="str">
        <f t="shared" si="10"/>
        <v>A679071</v>
      </c>
      <c r="AJ67" t="str">
        <f>IFERROR(VLOOKUP(AI67,#REF!,3,FALSE),"")</f>
        <v/>
      </c>
    </row>
    <row r="68" spans="1:36">
      <c r="A68" s="119"/>
      <c r="B68" s="10" t="str">
        <f t="shared" si="11"/>
        <v/>
      </c>
      <c r="C68" s="54"/>
      <c r="D68" s="10" t="str">
        <f t="shared" si="12"/>
        <v/>
      </c>
      <c r="E68" s="46"/>
      <c r="F68" s="10" t="str">
        <f t="shared" si="13"/>
        <v/>
      </c>
      <c r="G68" s="10" t="str">
        <f t="shared" si="14"/>
        <v/>
      </c>
      <c r="H68" s="45"/>
      <c r="I68" s="45"/>
      <c r="J68" s="45"/>
      <c r="K68" s="45"/>
      <c r="L68" s="45"/>
      <c r="M68" s="54"/>
      <c r="N68" s="53"/>
      <c r="O68" s="53"/>
      <c r="P68" s="77"/>
      <c r="Q68" s="77"/>
      <c r="R68" s="14"/>
      <c r="S68" t="str">
        <f>IF(C68="","",'OPĆI DIO'!$C$1)</f>
        <v/>
      </c>
      <c r="T68" t="str">
        <f t="shared" si="15"/>
        <v/>
      </c>
      <c r="U68" t="str">
        <f t="shared" si="16"/>
        <v/>
      </c>
      <c r="V68" t="str">
        <f t="shared" si="17"/>
        <v/>
      </c>
      <c r="W68" t="str">
        <f t="shared" si="18"/>
        <v/>
      </c>
      <c r="AA68">
        <v>3715</v>
      </c>
      <c r="AB68" t="s">
        <v>123</v>
      </c>
      <c r="AD68" t="str">
        <f t="shared" si="8"/>
        <v>37</v>
      </c>
      <c r="AE68" t="str">
        <f t="shared" si="9"/>
        <v>371</v>
      </c>
      <c r="AG68" t="s">
        <v>1423</v>
      </c>
      <c r="AH68" t="s">
        <v>1424</v>
      </c>
      <c r="AI68" t="str">
        <f t="shared" si="10"/>
        <v>A679071</v>
      </c>
      <c r="AJ68" t="str">
        <f>IFERROR(VLOOKUP(AI68,#REF!,3,FALSE),"")</f>
        <v/>
      </c>
    </row>
    <row r="69" spans="1:36">
      <c r="A69" s="119"/>
      <c r="B69" s="10" t="str">
        <f t="shared" si="11"/>
        <v/>
      </c>
      <c r="C69" s="54"/>
      <c r="D69" s="10" t="str">
        <f t="shared" si="12"/>
        <v/>
      </c>
      <c r="E69" s="46"/>
      <c r="F69" s="10" t="str">
        <f t="shared" si="13"/>
        <v/>
      </c>
      <c r="G69" s="10" t="str">
        <f t="shared" si="14"/>
        <v/>
      </c>
      <c r="H69" s="45"/>
      <c r="I69" s="45"/>
      <c r="J69" s="45"/>
      <c r="K69" s="45"/>
      <c r="L69" s="45"/>
      <c r="M69" s="54"/>
      <c r="N69" s="53"/>
      <c r="O69" s="53"/>
      <c r="P69" s="77"/>
      <c r="Q69" s="77"/>
      <c r="R69" s="14"/>
      <c r="S69" t="str">
        <f>IF(C69="","",'OPĆI DIO'!$C$1)</f>
        <v/>
      </c>
      <c r="T69" t="str">
        <f t="shared" si="15"/>
        <v/>
      </c>
      <c r="U69" t="str">
        <f t="shared" si="16"/>
        <v/>
      </c>
      <c r="V69" t="str">
        <f t="shared" si="17"/>
        <v/>
      </c>
      <c r="W69" t="str">
        <f t="shared" si="18"/>
        <v/>
      </c>
      <c r="AA69">
        <v>3721</v>
      </c>
      <c r="AB69" t="s">
        <v>61</v>
      </c>
      <c r="AD69" t="str">
        <f t="shared" ref="AD69:AD129" si="19">LEFT(AA69,2)</f>
        <v>37</v>
      </c>
      <c r="AE69" t="str">
        <f t="shared" si="9"/>
        <v>372</v>
      </c>
      <c r="AG69" t="s">
        <v>1425</v>
      </c>
      <c r="AH69" t="s">
        <v>1426</v>
      </c>
      <c r="AI69" t="str">
        <f t="shared" si="10"/>
        <v>A679071</v>
      </c>
      <c r="AJ69" t="str">
        <f>IFERROR(VLOOKUP(AI69,#REF!,3,FALSE),"")</f>
        <v/>
      </c>
    </row>
    <row r="70" spans="1:36">
      <c r="A70" s="119"/>
      <c r="B70" s="10" t="str">
        <f t="shared" si="11"/>
        <v/>
      </c>
      <c r="C70" s="54"/>
      <c r="D70" s="10" t="str">
        <f t="shared" si="12"/>
        <v/>
      </c>
      <c r="E70" s="46"/>
      <c r="F70" s="10" t="str">
        <f t="shared" si="13"/>
        <v/>
      </c>
      <c r="G70" s="10" t="str">
        <f t="shared" si="14"/>
        <v/>
      </c>
      <c r="H70" s="45"/>
      <c r="I70" s="45"/>
      <c r="J70" s="45"/>
      <c r="K70" s="45"/>
      <c r="L70" s="45"/>
      <c r="M70" s="54"/>
      <c r="N70" s="53"/>
      <c r="O70" s="53"/>
      <c r="P70" s="77"/>
      <c r="Q70" s="77"/>
      <c r="R70" s="14"/>
      <c r="S70" t="str">
        <f>IF(C70="","",'OPĆI DIO'!$C$1)</f>
        <v/>
      </c>
      <c r="T70" t="str">
        <f t="shared" si="15"/>
        <v/>
      </c>
      <c r="U70" t="str">
        <f t="shared" si="16"/>
        <v/>
      </c>
      <c r="V70" t="str">
        <f t="shared" si="17"/>
        <v/>
      </c>
      <c r="W70" t="str">
        <f t="shared" si="18"/>
        <v/>
      </c>
      <c r="AA70">
        <v>3722</v>
      </c>
      <c r="AB70" t="s">
        <v>146</v>
      </c>
      <c r="AD70" t="str">
        <f t="shared" si="19"/>
        <v>37</v>
      </c>
      <c r="AE70" t="str">
        <f t="shared" ref="AE70:AE129" si="20">LEFT(AA70,3)</f>
        <v>372</v>
      </c>
      <c r="AG70" t="s">
        <v>2912</v>
      </c>
      <c r="AH70" t="s">
        <v>2913</v>
      </c>
      <c r="AI70" t="str">
        <f t="shared" si="10"/>
        <v>A679071</v>
      </c>
      <c r="AJ70" t="str">
        <f>IFERROR(VLOOKUP(AI70,#REF!,3,FALSE),"")</f>
        <v/>
      </c>
    </row>
    <row r="71" spans="1:36">
      <c r="A71" s="119"/>
      <c r="B71" s="10" t="str">
        <f t="shared" si="11"/>
        <v/>
      </c>
      <c r="C71" s="54"/>
      <c r="D71" s="10" t="str">
        <f t="shared" si="12"/>
        <v/>
      </c>
      <c r="E71" s="46"/>
      <c r="F71" s="10" t="str">
        <f t="shared" si="13"/>
        <v/>
      </c>
      <c r="G71" s="10" t="str">
        <f t="shared" si="14"/>
        <v/>
      </c>
      <c r="H71" s="45"/>
      <c r="I71" s="45"/>
      <c r="J71" s="45"/>
      <c r="K71" s="45"/>
      <c r="L71" s="45"/>
      <c r="M71" s="54"/>
      <c r="N71" s="53"/>
      <c r="O71" s="53"/>
      <c r="P71" s="77"/>
      <c r="Q71" s="77"/>
      <c r="R71" s="14"/>
      <c r="S71" t="str">
        <f>IF(C71="","",'OPĆI DIO'!$C$1)</f>
        <v/>
      </c>
      <c r="T71" t="str">
        <f t="shared" si="15"/>
        <v/>
      </c>
      <c r="U71" t="str">
        <f t="shared" si="16"/>
        <v/>
      </c>
      <c r="V71" t="str">
        <f t="shared" si="17"/>
        <v/>
      </c>
      <c r="W71" t="str">
        <f t="shared" si="18"/>
        <v/>
      </c>
      <c r="AA71">
        <v>3723</v>
      </c>
      <c r="AB71" t="s">
        <v>101</v>
      </c>
      <c r="AD71" t="str">
        <f t="shared" si="19"/>
        <v>37</v>
      </c>
      <c r="AE71" t="str">
        <f t="shared" si="20"/>
        <v>372</v>
      </c>
      <c r="AG71" t="s">
        <v>2914</v>
      </c>
      <c r="AH71" t="s">
        <v>2915</v>
      </c>
      <c r="AI71" t="str">
        <f t="shared" si="10"/>
        <v>A679071</v>
      </c>
      <c r="AJ71" t="str">
        <f>IFERROR(VLOOKUP(AI71,#REF!,3,FALSE),"")</f>
        <v/>
      </c>
    </row>
    <row r="72" spans="1:36">
      <c r="A72" s="119"/>
      <c r="B72" s="10" t="str">
        <f t="shared" si="11"/>
        <v/>
      </c>
      <c r="C72" s="54"/>
      <c r="D72" s="10" t="str">
        <f t="shared" si="12"/>
        <v/>
      </c>
      <c r="E72" s="46"/>
      <c r="F72" s="10" t="str">
        <f t="shared" si="13"/>
        <v/>
      </c>
      <c r="G72" s="10" t="str">
        <f t="shared" si="14"/>
        <v/>
      </c>
      <c r="H72" s="45"/>
      <c r="I72" s="45"/>
      <c r="J72" s="45"/>
      <c r="K72" s="45"/>
      <c r="L72" s="45"/>
      <c r="M72" s="54"/>
      <c r="N72" s="53"/>
      <c r="O72" s="53"/>
      <c r="P72" s="77"/>
      <c r="Q72" s="77"/>
      <c r="R72" s="14"/>
      <c r="S72" t="str">
        <f>IF(C72="","",'OPĆI DIO'!$C$1)</f>
        <v/>
      </c>
      <c r="T72" t="str">
        <f t="shared" si="15"/>
        <v/>
      </c>
      <c r="U72" t="str">
        <f t="shared" si="16"/>
        <v/>
      </c>
      <c r="V72" t="str">
        <f t="shared" si="17"/>
        <v/>
      </c>
      <c r="W72" t="str">
        <f t="shared" si="18"/>
        <v/>
      </c>
      <c r="AA72">
        <v>3811</v>
      </c>
      <c r="AB72" t="s">
        <v>51</v>
      </c>
      <c r="AD72" t="str">
        <f t="shared" si="19"/>
        <v>38</v>
      </c>
      <c r="AE72" t="str">
        <f t="shared" si="20"/>
        <v>381</v>
      </c>
      <c r="AG72" t="s">
        <v>2916</v>
      </c>
      <c r="AH72" t="s">
        <v>2917</v>
      </c>
      <c r="AI72" t="str">
        <f t="shared" si="10"/>
        <v>A679071</v>
      </c>
      <c r="AJ72" t="str">
        <f>IFERROR(VLOOKUP(AI72,#REF!,3,FALSE),"")</f>
        <v/>
      </c>
    </row>
    <row r="73" spans="1:36">
      <c r="A73" s="119"/>
      <c r="B73" s="10" t="str">
        <f t="shared" si="11"/>
        <v/>
      </c>
      <c r="C73" s="54"/>
      <c r="D73" s="10" t="str">
        <f t="shared" si="12"/>
        <v/>
      </c>
      <c r="E73" s="46"/>
      <c r="F73" s="10" t="str">
        <f t="shared" si="13"/>
        <v/>
      </c>
      <c r="G73" s="10" t="str">
        <f t="shared" si="14"/>
        <v/>
      </c>
      <c r="H73" s="45"/>
      <c r="I73" s="45"/>
      <c r="J73" s="45"/>
      <c r="K73" s="45"/>
      <c r="L73" s="45"/>
      <c r="M73" s="54"/>
      <c r="N73" s="53"/>
      <c r="O73" s="53"/>
      <c r="P73" s="77"/>
      <c r="Q73" s="77"/>
      <c r="R73" s="14"/>
      <c r="S73" t="str">
        <f>IF(C73="","",'OPĆI DIO'!$C$1)</f>
        <v/>
      </c>
      <c r="T73" t="str">
        <f t="shared" si="15"/>
        <v/>
      </c>
      <c r="U73" t="str">
        <f t="shared" si="16"/>
        <v/>
      </c>
      <c r="V73" t="str">
        <f t="shared" si="17"/>
        <v/>
      </c>
      <c r="W73" t="str">
        <f t="shared" si="18"/>
        <v/>
      </c>
      <c r="AA73">
        <v>3812</v>
      </c>
      <c r="AB73" t="s">
        <v>147</v>
      </c>
      <c r="AD73" t="str">
        <f t="shared" si="19"/>
        <v>38</v>
      </c>
      <c r="AE73" t="str">
        <f t="shared" si="20"/>
        <v>381</v>
      </c>
      <c r="AG73" t="s">
        <v>2918</v>
      </c>
      <c r="AH73" t="s">
        <v>2919</v>
      </c>
      <c r="AI73" t="str">
        <f t="shared" ref="AI73:AI136" si="21">LEFT(AG73,7)</f>
        <v>A679071</v>
      </c>
      <c r="AJ73" t="str">
        <f>IFERROR(VLOOKUP(AI73,#REF!,3,FALSE),"")</f>
        <v/>
      </c>
    </row>
    <row r="74" spans="1:36">
      <c r="A74" s="119"/>
      <c r="B74" s="10" t="str">
        <f t="shared" si="11"/>
        <v/>
      </c>
      <c r="C74" s="54"/>
      <c r="D74" s="10" t="str">
        <f t="shared" si="12"/>
        <v/>
      </c>
      <c r="E74" s="46"/>
      <c r="F74" s="10" t="str">
        <f t="shared" si="13"/>
        <v/>
      </c>
      <c r="G74" s="10" t="str">
        <f t="shared" si="14"/>
        <v/>
      </c>
      <c r="H74" s="45"/>
      <c r="I74" s="45"/>
      <c r="J74" s="45"/>
      <c r="K74" s="45"/>
      <c r="L74" s="45"/>
      <c r="M74" s="54"/>
      <c r="N74" s="53"/>
      <c r="O74" s="53"/>
      <c r="P74" s="77"/>
      <c r="Q74" s="77"/>
      <c r="R74" s="14"/>
      <c r="S74" t="str">
        <f>IF(C74="","",'OPĆI DIO'!$C$1)</f>
        <v/>
      </c>
      <c r="T74" t="str">
        <f t="shared" si="15"/>
        <v/>
      </c>
      <c r="U74" t="str">
        <f t="shared" si="16"/>
        <v/>
      </c>
      <c r="V74" t="str">
        <f t="shared" si="17"/>
        <v/>
      </c>
      <c r="W74" t="str">
        <f t="shared" si="18"/>
        <v/>
      </c>
      <c r="AA74">
        <v>3813</v>
      </c>
      <c r="AB74" t="s">
        <v>90</v>
      </c>
      <c r="AD74" t="str">
        <f t="shared" si="19"/>
        <v>38</v>
      </c>
      <c r="AE74" t="str">
        <f t="shared" si="20"/>
        <v>381</v>
      </c>
      <c r="AG74" t="s">
        <v>2920</v>
      </c>
      <c r="AH74" t="s">
        <v>2921</v>
      </c>
      <c r="AI74" t="str">
        <f t="shared" si="21"/>
        <v>A679071</v>
      </c>
      <c r="AJ74" t="str">
        <f>IFERROR(VLOOKUP(AI74,#REF!,3,FALSE),"")</f>
        <v/>
      </c>
    </row>
    <row r="75" spans="1:36">
      <c r="A75" s="119"/>
      <c r="B75" s="10" t="str">
        <f t="shared" si="11"/>
        <v/>
      </c>
      <c r="C75" s="54"/>
      <c r="D75" s="10" t="str">
        <f t="shared" si="12"/>
        <v/>
      </c>
      <c r="E75" s="46"/>
      <c r="F75" s="10" t="str">
        <f t="shared" si="13"/>
        <v/>
      </c>
      <c r="G75" s="10" t="str">
        <f t="shared" si="14"/>
        <v/>
      </c>
      <c r="H75" s="45"/>
      <c r="I75" s="45"/>
      <c r="J75" s="45"/>
      <c r="K75" s="45"/>
      <c r="L75" s="45"/>
      <c r="M75" s="54"/>
      <c r="N75" s="53"/>
      <c r="O75" s="53"/>
      <c r="P75" s="77"/>
      <c r="Q75" s="77"/>
      <c r="R75" s="14"/>
      <c r="S75" t="str">
        <f>IF(C75="","",'OPĆI DIO'!$C$1)</f>
        <v/>
      </c>
      <c r="T75" t="str">
        <f t="shared" si="15"/>
        <v/>
      </c>
      <c r="U75" t="str">
        <f t="shared" si="16"/>
        <v/>
      </c>
      <c r="V75" t="str">
        <f t="shared" si="17"/>
        <v/>
      </c>
      <c r="W75" t="str">
        <f t="shared" si="18"/>
        <v/>
      </c>
      <c r="AA75">
        <v>3821</v>
      </c>
      <c r="AB75" t="s">
        <v>165</v>
      </c>
      <c r="AD75" t="str">
        <f t="shared" si="19"/>
        <v>38</v>
      </c>
      <c r="AE75" t="str">
        <f t="shared" si="20"/>
        <v>382</v>
      </c>
      <c r="AG75" t="s">
        <v>2922</v>
      </c>
      <c r="AH75" t="s">
        <v>2923</v>
      </c>
      <c r="AI75" t="str">
        <f t="shared" si="21"/>
        <v>A679071</v>
      </c>
      <c r="AJ75" t="str">
        <f>IFERROR(VLOOKUP(AI75,#REF!,3,FALSE),"")</f>
        <v/>
      </c>
    </row>
    <row r="76" spans="1:36">
      <c r="A76" s="119"/>
      <c r="B76" s="10" t="str">
        <f t="shared" si="11"/>
        <v/>
      </c>
      <c r="C76" s="54"/>
      <c r="D76" s="10" t="str">
        <f t="shared" si="12"/>
        <v/>
      </c>
      <c r="E76" s="46"/>
      <c r="F76" s="10" t="str">
        <f t="shared" si="13"/>
        <v/>
      </c>
      <c r="G76" s="10" t="str">
        <f t="shared" si="14"/>
        <v/>
      </c>
      <c r="H76" s="45"/>
      <c r="I76" s="45"/>
      <c r="J76" s="45"/>
      <c r="K76" s="45"/>
      <c r="L76" s="45"/>
      <c r="M76" s="54"/>
      <c r="N76" s="53"/>
      <c r="O76" s="53"/>
      <c r="P76" s="77"/>
      <c r="Q76" s="77"/>
      <c r="R76" s="14"/>
      <c r="S76" t="str">
        <f>IF(C76="","",'OPĆI DIO'!$C$1)</f>
        <v/>
      </c>
      <c r="T76" t="str">
        <f t="shared" si="15"/>
        <v/>
      </c>
      <c r="U76" t="str">
        <f t="shared" si="16"/>
        <v/>
      </c>
      <c r="V76" t="str">
        <f t="shared" si="17"/>
        <v/>
      </c>
      <c r="W76" t="str">
        <f t="shared" si="18"/>
        <v/>
      </c>
      <c r="AA76">
        <v>3831</v>
      </c>
      <c r="AB76" t="s">
        <v>148</v>
      </c>
      <c r="AD76" t="str">
        <f t="shared" si="19"/>
        <v>38</v>
      </c>
      <c r="AE76" t="str">
        <f t="shared" si="20"/>
        <v>383</v>
      </c>
      <c r="AG76" t="s">
        <v>2924</v>
      </c>
      <c r="AH76" t="s">
        <v>2925</v>
      </c>
      <c r="AI76" t="str">
        <f t="shared" si="21"/>
        <v>A679071</v>
      </c>
      <c r="AJ76" t="str">
        <f>IFERROR(VLOOKUP(AI76,#REF!,3,FALSE),"")</f>
        <v/>
      </c>
    </row>
    <row r="77" spans="1:36">
      <c r="A77" s="119"/>
      <c r="B77" s="10" t="str">
        <f t="shared" si="11"/>
        <v/>
      </c>
      <c r="C77" s="54"/>
      <c r="D77" s="10" t="str">
        <f t="shared" si="12"/>
        <v/>
      </c>
      <c r="E77" s="46"/>
      <c r="F77" s="10" t="str">
        <f t="shared" si="13"/>
        <v/>
      </c>
      <c r="G77" s="10" t="str">
        <f t="shared" si="14"/>
        <v/>
      </c>
      <c r="H77" s="45"/>
      <c r="I77" s="45"/>
      <c r="J77" s="45"/>
      <c r="K77" s="45"/>
      <c r="L77" s="45"/>
      <c r="M77" s="54"/>
      <c r="N77" s="53"/>
      <c r="O77" s="53"/>
      <c r="P77" s="77"/>
      <c r="Q77" s="77"/>
      <c r="R77" s="14"/>
      <c r="S77" t="str">
        <f>IF(C77="","",'OPĆI DIO'!$C$1)</f>
        <v/>
      </c>
      <c r="T77" t="str">
        <f t="shared" si="15"/>
        <v/>
      </c>
      <c r="U77" t="str">
        <f t="shared" si="16"/>
        <v/>
      </c>
      <c r="V77" t="str">
        <f t="shared" si="17"/>
        <v/>
      </c>
      <c r="W77" t="str">
        <f t="shared" si="18"/>
        <v/>
      </c>
      <c r="AA77">
        <v>3832</v>
      </c>
      <c r="AB77" t="s">
        <v>188</v>
      </c>
      <c r="AD77" t="str">
        <f t="shared" si="19"/>
        <v>38</v>
      </c>
      <c r="AE77" t="str">
        <f t="shared" si="20"/>
        <v>383</v>
      </c>
      <c r="AG77" t="s">
        <v>2926</v>
      </c>
      <c r="AH77" t="s">
        <v>2927</v>
      </c>
      <c r="AI77" t="str">
        <f t="shared" si="21"/>
        <v>A679071</v>
      </c>
      <c r="AJ77" t="str">
        <f>IFERROR(VLOOKUP(AI77,#REF!,3,FALSE),"")</f>
        <v/>
      </c>
    </row>
    <row r="78" spans="1:36">
      <c r="A78" s="119"/>
      <c r="B78" s="10" t="str">
        <f t="shared" si="11"/>
        <v/>
      </c>
      <c r="C78" s="54"/>
      <c r="D78" s="10" t="str">
        <f t="shared" si="12"/>
        <v/>
      </c>
      <c r="E78" s="46"/>
      <c r="F78" s="10" t="str">
        <f t="shared" si="13"/>
        <v/>
      </c>
      <c r="G78" s="10" t="str">
        <f t="shared" si="14"/>
        <v/>
      </c>
      <c r="H78" s="45"/>
      <c r="I78" s="45"/>
      <c r="J78" s="45"/>
      <c r="K78" s="45"/>
      <c r="L78" s="45"/>
      <c r="M78" s="54"/>
      <c r="N78" s="53"/>
      <c r="O78" s="53"/>
      <c r="P78" s="77"/>
      <c r="Q78" s="77"/>
      <c r="R78" s="14"/>
      <c r="S78" t="str">
        <f>IF(C78="","",'OPĆI DIO'!$C$1)</f>
        <v/>
      </c>
      <c r="T78" t="str">
        <f t="shared" si="15"/>
        <v/>
      </c>
      <c r="U78" t="str">
        <f t="shared" si="16"/>
        <v/>
      </c>
      <c r="V78" t="str">
        <f t="shared" si="17"/>
        <v/>
      </c>
      <c r="W78" t="str">
        <f t="shared" si="18"/>
        <v/>
      </c>
      <c r="AA78">
        <v>3833</v>
      </c>
      <c r="AB78" t="s">
        <v>149</v>
      </c>
      <c r="AD78" t="str">
        <f t="shared" si="19"/>
        <v>38</v>
      </c>
      <c r="AE78" t="str">
        <f t="shared" si="20"/>
        <v>383</v>
      </c>
      <c r="AG78" t="s">
        <v>2928</v>
      </c>
      <c r="AH78" t="s">
        <v>2927</v>
      </c>
      <c r="AI78" t="str">
        <f t="shared" si="21"/>
        <v>A679071</v>
      </c>
      <c r="AJ78" t="str">
        <f>IFERROR(VLOOKUP(AI78,#REF!,3,FALSE),"")</f>
        <v/>
      </c>
    </row>
    <row r="79" spans="1:36">
      <c r="A79" s="119"/>
      <c r="B79" s="10" t="str">
        <f t="shared" si="11"/>
        <v/>
      </c>
      <c r="C79" s="54"/>
      <c r="D79" s="10" t="str">
        <f t="shared" si="12"/>
        <v/>
      </c>
      <c r="E79" s="46"/>
      <c r="F79" s="10" t="str">
        <f t="shared" si="13"/>
        <v/>
      </c>
      <c r="G79" s="10" t="str">
        <f t="shared" si="14"/>
        <v/>
      </c>
      <c r="H79" s="45"/>
      <c r="I79" s="45"/>
      <c r="J79" s="45"/>
      <c r="K79" s="45"/>
      <c r="L79" s="45"/>
      <c r="M79" s="54"/>
      <c r="N79" s="53"/>
      <c r="O79" s="53"/>
      <c r="P79" s="77"/>
      <c r="Q79" s="77"/>
      <c r="R79" s="14"/>
      <c r="S79" t="str">
        <f>IF(C79="","",'OPĆI DIO'!$C$1)</f>
        <v/>
      </c>
      <c r="T79" t="str">
        <f t="shared" si="15"/>
        <v/>
      </c>
      <c r="U79" t="str">
        <f t="shared" si="16"/>
        <v/>
      </c>
      <c r="V79" t="str">
        <f t="shared" si="17"/>
        <v/>
      </c>
      <c r="W79" t="str">
        <f t="shared" si="18"/>
        <v/>
      </c>
      <c r="AA79">
        <v>3834</v>
      </c>
      <c r="AB79" t="s">
        <v>150</v>
      </c>
      <c r="AD79" t="str">
        <f t="shared" si="19"/>
        <v>38</v>
      </c>
      <c r="AE79" t="str">
        <f t="shared" si="20"/>
        <v>383</v>
      </c>
      <c r="AG79" t="s">
        <v>2929</v>
      </c>
      <c r="AH79" t="s">
        <v>2930</v>
      </c>
      <c r="AI79" t="str">
        <f t="shared" si="21"/>
        <v>A679071</v>
      </c>
      <c r="AJ79" t="str">
        <f>IFERROR(VLOOKUP(AI79,#REF!,3,FALSE),"")</f>
        <v/>
      </c>
    </row>
    <row r="80" spans="1:36">
      <c r="A80" s="119"/>
      <c r="B80" s="10" t="str">
        <f t="shared" si="11"/>
        <v/>
      </c>
      <c r="C80" s="54"/>
      <c r="D80" s="10" t="str">
        <f t="shared" si="12"/>
        <v/>
      </c>
      <c r="E80" s="46"/>
      <c r="F80" s="10" t="str">
        <f t="shared" si="13"/>
        <v/>
      </c>
      <c r="G80" s="10" t="str">
        <f t="shared" si="14"/>
        <v/>
      </c>
      <c r="H80" s="45"/>
      <c r="I80" s="45"/>
      <c r="J80" s="45"/>
      <c r="K80" s="45"/>
      <c r="L80" s="45"/>
      <c r="M80" s="54"/>
      <c r="N80" s="53"/>
      <c r="O80" s="53"/>
      <c r="P80" s="77"/>
      <c r="Q80" s="77"/>
      <c r="R80" s="14"/>
      <c r="S80" t="str">
        <f>IF(C80="","",'OPĆI DIO'!$C$1)</f>
        <v/>
      </c>
      <c r="T80" t="str">
        <f t="shared" si="15"/>
        <v/>
      </c>
      <c r="U80" t="str">
        <f t="shared" si="16"/>
        <v/>
      </c>
      <c r="V80" t="str">
        <f t="shared" si="17"/>
        <v/>
      </c>
      <c r="W80" t="str">
        <f t="shared" si="18"/>
        <v/>
      </c>
      <c r="AA80">
        <v>3835</v>
      </c>
      <c r="AB80" t="s">
        <v>151</v>
      </c>
      <c r="AD80" t="str">
        <f t="shared" si="19"/>
        <v>38</v>
      </c>
      <c r="AE80" t="str">
        <f t="shared" si="20"/>
        <v>383</v>
      </c>
      <c r="AG80" t="s">
        <v>2931</v>
      </c>
      <c r="AH80" t="s">
        <v>2932</v>
      </c>
      <c r="AI80" t="str">
        <f t="shared" si="21"/>
        <v>A679071</v>
      </c>
      <c r="AJ80" t="str">
        <f>IFERROR(VLOOKUP(AI80,#REF!,3,FALSE),"")</f>
        <v/>
      </c>
    </row>
    <row r="81" spans="1:36">
      <c r="A81" s="119"/>
      <c r="B81" s="10" t="str">
        <f t="shared" si="11"/>
        <v/>
      </c>
      <c r="C81" s="54"/>
      <c r="D81" s="10" t="str">
        <f t="shared" si="12"/>
        <v/>
      </c>
      <c r="E81" s="46"/>
      <c r="F81" s="10" t="str">
        <f t="shared" si="13"/>
        <v/>
      </c>
      <c r="G81" s="10" t="str">
        <f t="shared" si="14"/>
        <v/>
      </c>
      <c r="H81" s="45"/>
      <c r="I81" s="45"/>
      <c r="J81" s="45"/>
      <c r="K81" s="45"/>
      <c r="L81" s="45"/>
      <c r="M81" s="54"/>
      <c r="N81" s="53"/>
      <c r="O81" s="53"/>
      <c r="P81" s="77"/>
      <c r="Q81" s="77"/>
      <c r="R81" s="14"/>
      <c r="S81" t="str">
        <f>IF(C81="","",'OPĆI DIO'!$C$1)</f>
        <v/>
      </c>
      <c r="T81" t="str">
        <f t="shared" si="15"/>
        <v/>
      </c>
      <c r="U81" t="str">
        <f t="shared" si="16"/>
        <v/>
      </c>
      <c r="V81" t="str">
        <f t="shared" si="17"/>
        <v/>
      </c>
      <c r="W81" t="str">
        <f t="shared" si="18"/>
        <v/>
      </c>
      <c r="AA81">
        <v>3861</v>
      </c>
      <c r="AB81" s="52" t="s">
        <v>626</v>
      </c>
      <c r="AD81" t="str">
        <f t="shared" si="19"/>
        <v>38</v>
      </c>
      <c r="AE81" t="str">
        <f t="shared" si="20"/>
        <v>386</v>
      </c>
      <c r="AG81" t="s">
        <v>2933</v>
      </c>
      <c r="AH81" t="s">
        <v>2934</v>
      </c>
      <c r="AI81" t="str">
        <f t="shared" si="21"/>
        <v>A679071</v>
      </c>
      <c r="AJ81" t="str">
        <f>IFERROR(VLOOKUP(AI81,#REF!,3,FALSE),"")</f>
        <v/>
      </c>
    </row>
    <row r="82" spans="1:36">
      <c r="A82" s="119"/>
      <c r="B82" s="10" t="str">
        <f t="shared" si="11"/>
        <v/>
      </c>
      <c r="C82" s="54"/>
      <c r="D82" s="10" t="str">
        <f t="shared" si="12"/>
        <v/>
      </c>
      <c r="E82" s="46"/>
      <c r="F82" s="10" t="str">
        <f t="shared" si="13"/>
        <v/>
      </c>
      <c r="G82" s="10" t="str">
        <f t="shared" si="14"/>
        <v/>
      </c>
      <c r="H82" s="45"/>
      <c r="I82" s="45"/>
      <c r="J82" s="45"/>
      <c r="K82" s="45"/>
      <c r="L82" s="45"/>
      <c r="M82" s="54"/>
      <c r="N82" s="53"/>
      <c r="O82" s="53"/>
      <c r="P82" s="77"/>
      <c r="Q82" s="77"/>
      <c r="R82" s="14"/>
      <c r="S82" t="str">
        <f>IF(C82="","",'OPĆI DIO'!$C$1)</f>
        <v/>
      </c>
      <c r="T82" t="str">
        <f t="shared" si="15"/>
        <v/>
      </c>
      <c r="U82" t="str">
        <f t="shared" si="16"/>
        <v/>
      </c>
      <c r="V82" t="str">
        <f t="shared" si="17"/>
        <v/>
      </c>
      <c r="W82" t="str">
        <f t="shared" si="18"/>
        <v/>
      </c>
      <c r="AA82">
        <v>3862</v>
      </c>
      <c r="AB82" t="s">
        <v>627</v>
      </c>
      <c r="AD82" t="str">
        <f t="shared" si="19"/>
        <v>38</v>
      </c>
      <c r="AE82" t="str">
        <f t="shared" si="20"/>
        <v>386</v>
      </c>
      <c r="AG82" t="s">
        <v>2935</v>
      </c>
      <c r="AH82" t="s">
        <v>2936</v>
      </c>
      <c r="AI82" t="str">
        <f t="shared" si="21"/>
        <v>A679071</v>
      </c>
      <c r="AJ82" t="str">
        <f>IFERROR(VLOOKUP(AI82,#REF!,3,FALSE),"")</f>
        <v/>
      </c>
    </row>
    <row r="83" spans="1:36">
      <c r="A83" s="119"/>
      <c r="B83" s="10" t="str">
        <f t="shared" si="11"/>
        <v/>
      </c>
      <c r="C83" s="54"/>
      <c r="D83" s="10" t="str">
        <f t="shared" si="12"/>
        <v/>
      </c>
      <c r="E83" s="46"/>
      <c r="F83" s="10" t="str">
        <f t="shared" si="13"/>
        <v/>
      </c>
      <c r="G83" s="10" t="str">
        <f t="shared" si="14"/>
        <v/>
      </c>
      <c r="H83" s="45"/>
      <c r="I83" s="45"/>
      <c r="J83" s="45"/>
      <c r="K83" s="45"/>
      <c r="L83" s="45"/>
      <c r="M83" s="54"/>
      <c r="N83" s="53"/>
      <c r="O83" s="53"/>
      <c r="P83" s="77"/>
      <c r="Q83" s="77"/>
      <c r="R83" s="14"/>
      <c r="S83" t="str">
        <f>IF(C83="","",'OPĆI DIO'!$C$1)</f>
        <v/>
      </c>
      <c r="T83" t="str">
        <f t="shared" si="15"/>
        <v/>
      </c>
      <c r="U83" t="str">
        <f t="shared" si="16"/>
        <v/>
      </c>
      <c r="V83" t="str">
        <f t="shared" si="17"/>
        <v/>
      </c>
      <c r="W83" t="str">
        <f t="shared" si="18"/>
        <v/>
      </c>
      <c r="AA83">
        <v>3863</v>
      </c>
      <c r="AB83" t="s">
        <v>628</v>
      </c>
      <c r="AD83" t="str">
        <f t="shared" si="19"/>
        <v>38</v>
      </c>
      <c r="AE83" t="str">
        <f t="shared" si="20"/>
        <v>386</v>
      </c>
      <c r="AG83" t="s">
        <v>2937</v>
      </c>
      <c r="AH83" t="s">
        <v>2938</v>
      </c>
      <c r="AI83" t="str">
        <f t="shared" si="21"/>
        <v>A679071</v>
      </c>
      <c r="AJ83" t="str">
        <f>IFERROR(VLOOKUP(AI83,#REF!,3,FALSE),"")</f>
        <v/>
      </c>
    </row>
    <row r="84" spans="1:36">
      <c r="A84" s="119"/>
      <c r="B84" s="10" t="str">
        <f t="shared" si="11"/>
        <v/>
      </c>
      <c r="C84" s="54"/>
      <c r="D84" s="10" t="str">
        <f t="shared" si="12"/>
        <v/>
      </c>
      <c r="E84" s="46"/>
      <c r="F84" s="10" t="str">
        <f t="shared" si="13"/>
        <v/>
      </c>
      <c r="G84" s="10" t="str">
        <f t="shared" si="14"/>
        <v/>
      </c>
      <c r="H84" s="45"/>
      <c r="I84" s="45"/>
      <c r="J84" s="45"/>
      <c r="K84" s="45"/>
      <c r="L84" s="45"/>
      <c r="M84" s="54"/>
      <c r="N84" s="53"/>
      <c r="O84" s="53"/>
      <c r="P84" s="77"/>
      <c r="Q84" s="77"/>
      <c r="R84" s="14"/>
      <c r="S84" t="str">
        <f>IF(C84="","",'OPĆI DIO'!$C$1)</f>
        <v/>
      </c>
      <c r="T84" t="str">
        <f t="shared" si="15"/>
        <v/>
      </c>
      <c r="U84" t="str">
        <f t="shared" si="16"/>
        <v/>
      </c>
      <c r="V84" t="str">
        <f t="shared" si="17"/>
        <v/>
      </c>
      <c r="W84" t="str">
        <f t="shared" si="18"/>
        <v/>
      </c>
      <c r="AA84">
        <v>4111</v>
      </c>
      <c r="AB84" t="s">
        <v>152</v>
      </c>
      <c r="AD84" t="str">
        <f t="shared" si="19"/>
        <v>41</v>
      </c>
      <c r="AE84" t="str">
        <f t="shared" si="20"/>
        <v>411</v>
      </c>
      <c r="AG84" t="s">
        <v>2939</v>
      </c>
      <c r="AH84" t="s">
        <v>2940</v>
      </c>
      <c r="AI84" t="str">
        <f t="shared" si="21"/>
        <v>A679071</v>
      </c>
      <c r="AJ84" t="str">
        <f>IFERROR(VLOOKUP(AI84,#REF!,3,FALSE),"")</f>
        <v/>
      </c>
    </row>
    <row r="85" spans="1:36">
      <c r="A85" s="119"/>
      <c r="B85" s="10" t="str">
        <f t="shared" si="11"/>
        <v/>
      </c>
      <c r="C85" s="54"/>
      <c r="D85" s="10" t="str">
        <f t="shared" si="12"/>
        <v/>
      </c>
      <c r="E85" s="46"/>
      <c r="F85" s="10" t="str">
        <f t="shared" si="13"/>
        <v/>
      </c>
      <c r="G85" s="10" t="str">
        <f t="shared" si="14"/>
        <v/>
      </c>
      <c r="H85" s="45"/>
      <c r="I85" s="45"/>
      <c r="J85" s="45"/>
      <c r="K85" s="45"/>
      <c r="L85" s="45"/>
      <c r="M85" s="54"/>
      <c r="N85" s="53"/>
      <c r="O85" s="53"/>
      <c r="P85" s="77"/>
      <c r="Q85" s="77"/>
      <c r="R85" s="14"/>
      <c r="S85" t="str">
        <f>IF(C85="","",'OPĆI DIO'!$C$1)</f>
        <v/>
      </c>
      <c r="T85" t="str">
        <f t="shared" si="15"/>
        <v/>
      </c>
      <c r="U85" t="str">
        <f t="shared" si="16"/>
        <v/>
      </c>
      <c r="V85" t="str">
        <f t="shared" si="17"/>
        <v/>
      </c>
      <c r="W85" t="str">
        <f t="shared" si="18"/>
        <v/>
      </c>
      <c r="AA85">
        <v>4113</v>
      </c>
      <c r="AB85" t="s">
        <v>186</v>
      </c>
      <c r="AD85" t="str">
        <f t="shared" si="19"/>
        <v>41</v>
      </c>
      <c r="AE85" t="str">
        <f t="shared" si="20"/>
        <v>411</v>
      </c>
      <c r="AG85" t="s">
        <v>1427</v>
      </c>
      <c r="AH85" t="s">
        <v>1428</v>
      </c>
      <c r="AI85" t="str">
        <f t="shared" si="21"/>
        <v>A679071</v>
      </c>
      <c r="AJ85" t="str">
        <f>IFERROR(VLOOKUP(AI85,#REF!,3,FALSE),"")</f>
        <v/>
      </c>
    </row>
    <row r="86" spans="1:36">
      <c r="A86" s="119"/>
      <c r="B86" s="10" t="str">
        <f t="shared" si="11"/>
        <v/>
      </c>
      <c r="C86" s="54"/>
      <c r="D86" s="10" t="str">
        <f t="shared" si="12"/>
        <v/>
      </c>
      <c r="E86" s="46"/>
      <c r="F86" s="10" t="str">
        <f t="shared" si="13"/>
        <v/>
      </c>
      <c r="G86" s="10" t="str">
        <f t="shared" si="14"/>
        <v/>
      </c>
      <c r="H86" s="45"/>
      <c r="I86" s="45"/>
      <c r="J86" s="45"/>
      <c r="K86" s="45"/>
      <c r="L86" s="45"/>
      <c r="M86" s="54"/>
      <c r="N86" s="53"/>
      <c r="O86" s="53"/>
      <c r="P86" s="77"/>
      <c r="Q86" s="77"/>
      <c r="R86" s="14"/>
      <c r="S86" t="str">
        <f>IF(C86="","",'OPĆI DIO'!$C$1)</f>
        <v/>
      </c>
      <c r="T86" t="str">
        <f t="shared" si="15"/>
        <v/>
      </c>
      <c r="U86" t="str">
        <f t="shared" si="16"/>
        <v/>
      </c>
      <c r="V86" t="str">
        <f t="shared" si="17"/>
        <v/>
      </c>
      <c r="W86" t="str">
        <f t="shared" si="18"/>
        <v/>
      </c>
      <c r="AA86">
        <v>4122</v>
      </c>
      <c r="AB86" t="s">
        <v>153</v>
      </c>
      <c r="AD86" t="str">
        <f t="shared" si="19"/>
        <v>41</v>
      </c>
      <c r="AE86" t="str">
        <f t="shared" si="20"/>
        <v>412</v>
      </c>
      <c r="AG86" t="s">
        <v>1429</v>
      </c>
      <c r="AH86" t="s">
        <v>1430</v>
      </c>
      <c r="AI86" t="str">
        <f t="shared" si="21"/>
        <v>A679071</v>
      </c>
      <c r="AJ86" t="str">
        <f>IFERROR(VLOOKUP(AI86,#REF!,3,FALSE),"")</f>
        <v/>
      </c>
    </row>
    <row r="87" spans="1:36">
      <c r="A87" s="119"/>
      <c r="B87" s="10" t="str">
        <f t="shared" si="11"/>
        <v/>
      </c>
      <c r="C87" s="54"/>
      <c r="D87" s="10" t="str">
        <f t="shared" si="12"/>
        <v/>
      </c>
      <c r="E87" s="46"/>
      <c r="F87" s="10" t="str">
        <f t="shared" si="13"/>
        <v/>
      </c>
      <c r="G87" s="10" t="str">
        <f t="shared" si="14"/>
        <v/>
      </c>
      <c r="H87" s="45"/>
      <c r="I87" s="45"/>
      <c r="J87" s="45"/>
      <c r="K87" s="45"/>
      <c r="L87" s="45"/>
      <c r="M87" s="54"/>
      <c r="N87" s="53"/>
      <c r="O87" s="53"/>
      <c r="P87" s="77"/>
      <c r="Q87" s="77"/>
      <c r="R87" s="14"/>
      <c r="S87" t="str">
        <f>IF(C87="","",'OPĆI DIO'!$C$1)</f>
        <v/>
      </c>
      <c r="T87" t="str">
        <f t="shared" si="15"/>
        <v/>
      </c>
      <c r="U87" t="str">
        <f t="shared" si="16"/>
        <v/>
      </c>
      <c r="V87" t="str">
        <f t="shared" si="17"/>
        <v/>
      </c>
      <c r="W87" t="str">
        <f t="shared" si="18"/>
        <v/>
      </c>
      <c r="AA87">
        <v>4123</v>
      </c>
      <c r="AB87" t="s">
        <v>124</v>
      </c>
      <c r="AD87" t="str">
        <f t="shared" si="19"/>
        <v>41</v>
      </c>
      <c r="AE87" t="str">
        <f t="shared" si="20"/>
        <v>412</v>
      </c>
      <c r="AG87" t="s">
        <v>2941</v>
      </c>
      <c r="AH87" t="s">
        <v>2942</v>
      </c>
      <c r="AI87" t="str">
        <f t="shared" si="21"/>
        <v>A679071</v>
      </c>
      <c r="AJ87" t="str">
        <f>IFERROR(VLOOKUP(AI87,#REF!,3,FALSE),"")</f>
        <v/>
      </c>
    </row>
    <row r="88" spans="1:36">
      <c r="A88" s="119"/>
      <c r="B88" s="10" t="str">
        <f t="shared" si="11"/>
        <v/>
      </c>
      <c r="C88" s="54"/>
      <c r="D88" s="10" t="str">
        <f t="shared" si="12"/>
        <v/>
      </c>
      <c r="E88" s="46"/>
      <c r="F88" s="10" t="str">
        <f t="shared" si="13"/>
        <v/>
      </c>
      <c r="G88" s="10" t="str">
        <f t="shared" si="14"/>
        <v/>
      </c>
      <c r="H88" s="45"/>
      <c r="I88" s="45"/>
      <c r="J88" s="45"/>
      <c r="K88" s="45"/>
      <c r="L88" s="45"/>
      <c r="M88" s="54"/>
      <c r="N88" s="53"/>
      <c r="O88" s="53"/>
      <c r="P88" s="77"/>
      <c r="Q88" s="77"/>
      <c r="R88" s="14"/>
      <c r="S88" t="str">
        <f>IF(C88="","",'OPĆI DIO'!$C$1)</f>
        <v/>
      </c>
      <c r="T88" t="str">
        <f t="shared" si="15"/>
        <v/>
      </c>
      <c r="U88" t="str">
        <f t="shared" si="16"/>
        <v/>
      </c>
      <c r="V88" t="str">
        <f t="shared" si="17"/>
        <v/>
      </c>
      <c r="W88" t="str">
        <f t="shared" si="18"/>
        <v/>
      </c>
      <c r="AA88">
        <v>4124</v>
      </c>
      <c r="AB88" t="s">
        <v>110</v>
      </c>
      <c r="AD88" t="str">
        <f t="shared" si="19"/>
        <v>41</v>
      </c>
      <c r="AE88" t="str">
        <f t="shared" si="20"/>
        <v>412</v>
      </c>
      <c r="AG88" t="s">
        <v>1431</v>
      </c>
      <c r="AH88" t="s">
        <v>2943</v>
      </c>
      <c r="AI88" t="str">
        <f t="shared" si="21"/>
        <v>A679071</v>
      </c>
      <c r="AJ88" t="str">
        <f>IFERROR(VLOOKUP(AI88,#REF!,3,FALSE),"")</f>
        <v/>
      </c>
    </row>
    <row r="89" spans="1:36">
      <c r="A89" s="119"/>
      <c r="B89" s="10" t="str">
        <f t="shared" si="11"/>
        <v/>
      </c>
      <c r="C89" s="54"/>
      <c r="D89" s="10" t="str">
        <f t="shared" si="12"/>
        <v/>
      </c>
      <c r="E89" s="46"/>
      <c r="F89" s="10" t="str">
        <f t="shared" si="13"/>
        <v/>
      </c>
      <c r="G89" s="10" t="str">
        <f t="shared" si="14"/>
        <v/>
      </c>
      <c r="H89" s="45"/>
      <c r="I89" s="45"/>
      <c r="J89" s="45"/>
      <c r="K89" s="45"/>
      <c r="L89" s="45"/>
      <c r="M89" s="54"/>
      <c r="N89" s="53"/>
      <c r="O89" s="53"/>
      <c r="P89" s="77"/>
      <c r="Q89" s="77"/>
      <c r="R89" s="14"/>
      <c r="S89" t="str">
        <f>IF(C89="","",'OPĆI DIO'!$C$1)</f>
        <v/>
      </c>
      <c r="T89" t="str">
        <f t="shared" si="15"/>
        <v/>
      </c>
      <c r="U89" t="str">
        <f t="shared" si="16"/>
        <v/>
      </c>
      <c r="V89" t="str">
        <f t="shared" si="17"/>
        <v/>
      </c>
      <c r="W89" t="str">
        <f t="shared" si="18"/>
        <v/>
      </c>
      <c r="AA89">
        <v>4126</v>
      </c>
      <c r="AB89" t="s">
        <v>154</v>
      </c>
      <c r="AD89" t="str">
        <f t="shared" si="19"/>
        <v>41</v>
      </c>
      <c r="AE89" t="str">
        <f t="shared" si="20"/>
        <v>412</v>
      </c>
      <c r="AG89" t="s">
        <v>2944</v>
      </c>
      <c r="AH89" t="s">
        <v>2945</v>
      </c>
      <c r="AI89" t="str">
        <f t="shared" si="21"/>
        <v>A679071</v>
      </c>
      <c r="AJ89" t="str">
        <f>IFERROR(VLOOKUP(AI89,#REF!,3,FALSE),"")</f>
        <v/>
      </c>
    </row>
    <row r="90" spans="1:36">
      <c r="A90" s="119"/>
      <c r="B90" s="10" t="str">
        <f t="shared" si="11"/>
        <v/>
      </c>
      <c r="C90" s="54"/>
      <c r="D90" s="10" t="str">
        <f t="shared" si="12"/>
        <v/>
      </c>
      <c r="E90" s="46"/>
      <c r="F90" s="10" t="str">
        <f t="shared" si="13"/>
        <v/>
      </c>
      <c r="G90" s="10" t="str">
        <f t="shared" si="14"/>
        <v/>
      </c>
      <c r="H90" s="45"/>
      <c r="I90" s="45"/>
      <c r="J90" s="45"/>
      <c r="K90" s="45"/>
      <c r="L90" s="45"/>
      <c r="M90" s="54"/>
      <c r="N90" s="53"/>
      <c r="O90" s="53"/>
      <c r="P90" s="77"/>
      <c r="Q90" s="77"/>
      <c r="R90" s="14"/>
      <c r="S90" t="str">
        <f>IF(C90="","",'OPĆI DIO'!$C$1)</f>
        <v/>
      </c>
      <c r="T90" t="str">
        <f t="shared" si="15"/>
        <v/>
      </c>
      <c r="U90" t="str">
        <f t="shared" si="16"/>
        <v/>
      </c>
      <c r="V90" t="str">
        <f t="shared" si="17"/>
        <v/>
      </c>
      <c r="W90" t="str">
        <f t="shared" si="18"/>
        <v/>
      </c>
      <c r="AA90">
        <v>4211</v>
      </c>
      <c r="AB90" t="s">
        <v>168</v>
      </c>
      <c r="AD90" t="str">
        <f t="shared" si="19"/>
        <v>42</v>
      </c>
      <c r="AE90" t="str">
        <f t="shared" si="20"/>
        <v>421</v>
      </c>
      <c r="AG90" t="s">
        <v>1826</v>
      </c>
      <c r="AH90" t="s">
        <v>1827</v>
      </c>
      <c r="AI90" t="str">
        <f t="shared" si="21"/>
        <v>A679071</v>
      </c>
      <c r="AJ90" t="str">
        <f>IFERROR(VLOOKUP(AI90,#REF!,3,FALSE),"")</f>
        <v/>
      </c>
    </row>
    <row r="91" spans="1:36">
      <c r="A91" s="119"/>
      <c r="B91" s="10" t="str">
        <f t="shared" si="11"/>
        <v/>
      </c>
      <c r="C91" s="54"/>
      <c r="D91" s="10" t="str">
        <f t="shared" si="12"/>
        <v/>
      </c>
      <c r="E91" s="46"/>
      <c r="F91" s="10" t="str">
        <f t="shared" si="13"/>
        <v/>
      </c>
      <c r="G91" s="10" t="str">
        <f t="shared" si="14"/>
        <v/>
      </c>
      <c r="H91" s="45"/>
      <c r="I91" s="45"/>
      <c r="J91" s="45"/>
      <c r="K91" s="45"/>
      <c r="L91" s="45"/>
      <c r="M91" s="54"/>
      <c r="N91" s="53"/>
      <c r="O91" s="53"/>
      <c r="P91" s="77"/>
      <c r="Q91" s="77"/>
      <c r="R91" s="14"/>
      <c r="S91" t="str">
        <f>IF(C91="","",'OPĆI DIO'!$C$1)</f>
        <v/>
      </c>
      <c r="T91" t="str">
        <f t="shared" si="15"/>
        <v/>
      </c>
      <c r="U91" t="str">
        <f t="shared" si="16"/>
        <v/>
      </c>
      <c r="V91" t="str">
        <f t="shared" si="17"/>
        <v/>
      </c>
      <c r="W91" t="str">
        <f t="shared" si="18"/>
        <v/>
      </c>
      <c r="AA91">
        <v>4212</v>
      </c>
      <c r="AB91" t="s">
        <v>56</v>
      </c>
      <c r="AD91" t="str">
        <f t="shared" si="19"/>
        <v>42</v>
      </c>
      <c r="AE91" t="str">
        <f t="shared" si="20"/>
        <v>421</v>
      </c>
      <c r="AG91" t="s">
        <v>1828</v>
      </c>
      <c r="AH91" t="s">
        <v>1829</v>
      </c>
      <c r="AI91" t="str">
        <f t="shared" si="21"/>
        <v>A679071</v>
      </c>
      <c r="AJ91" t="str">
        <f>IFERROR(VLOOKUP(AI91,#REF!,3,FALSE),"")</f>
        <v/>
      </c>
    </row>
    <row r="92" spans="1:36">
      <c r="A92" s="119"/>
      <c r="B92" s="10" t="str">
        <f t="shared" si="11"/>
        <v/>
      </c>
      <c r="C92" s="54"/>
      <c r="D92" s="10" t="str">
        <f t="shared" si="12"/>
        <v/>
      </c>
      <c r="E92" s="46"/>
      <c r="F92" s="10" t="str">
        <f t="shared" si="13"/>
        <v/>
      </c>
      <c r="G92" s="10" t="str">
        <f t="shared" si="14"/>
        <v/>
      </c>
      <c r="H92" s="45"/>
      <c r="I92" s="45"/>
      <c r="J92" s="45"/>
      <c r="K92" s="45"/>
      <c r="L92" s="45"/>
      <c r="M92" s="54"/>
      <c r="N92" s="53"/>
      <c r="O92" s="53"/>
      <c r="P92" s="77"/>
      <c r="Q92" s="77"/>
      <c r="R92" s="14"/>
      <c r="S92" t="str">
        <f>IF(C92="","",'OPĆI DIO'!$C$1)</f>
        <v/>
      </c>
      <c r="T92" t="str">
        <f t="shared" si="15"/>
        <v/>
      </c>
      <c r="U92" t="str">
        <f t="shared" si="16"/>
        <v/>
      </c>
      <c r="V92" t="str">
        <f t="shared" si="17"/>
        <v/>
      </c>
      <c r="W92" t="str">
        <f t="shared" si="18"/>
        <v/>
      </c>
      <c r="AA92">
        <v>4213</v>
      </c>
      <c r="AB92" t="s">
        <v>155</v>
      </c>
      <c r="AD92" t="str">
        <f t="shared" si="19"/>
        <v>42</v>
      </c>
      <c r="AE92" t="str">
        <f t="shared" si="20"/>
        <v>421</v>
      </c>
      <c r="AG92" t="s">
        <v>2946</v>
      </c>
      <c r="AH92" t="s">
        <v>2947</v>
      </c>
      <c r="AI92" t="str">
        <f t="shared" si="21"/>
        <v>A679071</v>
      </c>
      <c r="AJ92" t="str">
        <f>IFERROR(VLOOKUP(AI92,#REF!,3,FALSE),"")</f>
        <v/>
      </c>
    </row>
    <row r="93" spans="1:36">
      <c r="A93" s="119"/>
      <c r="B93" s="10" t="str">
        <f t="shared" si="11"/>
        <v/>
      </c>
      <c r="C93" s="54"/>
      <c r="D93" s="10" t="str">
        <f t="shared" si="12"/>
        <v/>
      </c>
      <c r="E93" s="46"/>
      <c r="F93" s="10" t="str">
        <f t="shared" si="13"/>
        <v/>
      </c>
      <c r="G93" s="10" t="str">
        <f t="shared" si="14"/>
        <v/>
      </c>
      <c r="H93" s="45"/>
      <c r="I93" s="45"/>
      <c r="J93" s="45"/>
      <c r="K93" s="45"/>
      <c r="L93" s="45"/>
      <c r="M93" s="54"/>
      <c r="N93" s="53"/>
      <c r="O93" s="53"/>
      <c r="P93" s="77"/>
      <c r="Q93" s="77"/>
      <c r="R93" s="14"/>
      <c r="S93" t="str">
        <f>IF(C93="","",'OPĆI DIO'!$C$1)</f>
        <v/>
      </c>
      <c r="T93" t="str">
        <f t="shared" si="15"/>
        <v/>
      </c>
      <c r="U93" t="str">
        <f t="shared" si="16"/>
        <v/>
      </c>
      <c r="V93" t="str">
        <f t="shared" si="17"/>
        <v/>
      </c>
      <c r="W93" t="str">
        <f t="shared" si="18"/>
        <v/>
      </c>
      <c r="AA93">
        <v>4214</v>
      </c>
      <c r="AB93" t="s">
        <v>156</v>
      </c>
      <c r="AD93" t="str">
        <f t="shared" si="19"/>
        <v>42</v>
      </c>
      <c r="AE93" t="str">
        <f t="shared" si="20"/>
        <v>421</v>
      </c>
      <c r="AG93" t="s">
        <v>2948</v>
      </c>
      <c r="AH93" t="s">
        <v>2949</v>
      </c>
      <c r="AI93" t="str">
        <f t="shared" si="21"/>
        <v>A679071</v>
      </c>
      <c r="AJ93" t="str">
        <f>IFERROR(VLOOKUP(AI93,#REF!,3,FALSE),"")</f>
        <v/>
      </c>
    </row>
    <row r="94" spans="1:36">
      <c r="A94" s="119"/>
      <c r="B94" s="10" t="str">
        <f t="shared" si="11"/>
        <v/>
      </c>
      <c r="C94" s="54"/>
      <c r="D94" s="10" t="str">
        <f t="shared" si="12"/>
        <v/>
      </c>
      <c r="E94" s="46"/>
      <c r="F94" s="10" t="str">
        <f t="shared" si="13"/>
        <v/>
      </c>
      <c r="G94" s="10" t="str">
        <f t="shared" si="14"/>
        <v/>
      </c>
      <c r="H94" s="45"/>
      <c r="I94" s="45"/>
      <c r="J94" s="45"/>
      <c r="K94" s="45"/>
      <c r="L94" s="45"/>
      <c r="M94" s="54"/>
      <c r="N94" s="53"/>
      <c r="O94" s="53"/>
      <c r="P94" s="77"/>
      <c r="Q94" s="77"/>
      <c r="R94" s="14"/>
      <c r="S94" t="str">
        <f>IF(C94="","",'OPĆI DIO'!$C$1)</f>
        <v/>
      </c>
      <c r="T94" t="str">
        <f t="shared" si="15"/>
        <v/>
      </c>
      <c r="U94" t="str">
        <f t="shared" si="16"/>
        <v/>
      </c>
      <c r="V94" t="str">
        <f t="shared" si="17"/>
        <v/>
      </c>
      <c r="W94" t="str">
        <f t="shared" si="18"/>
        <v/>
      </c>
      <c r="AA94">
        <v>4221</v>
      </c>
      <c r="AB94" t="s">
        <v>91</v>
      </c>
      <c r="AD94" t="str">
        <f t="shared" si="19"/>
        <v>42</v>
      </c>
      <c r="AE94" t="str">
        <f t="shared" si="20"/>
        <v>422</v>
      </c>
      <c r="AG94" t="s">
        <v>1830</v>
      </c>
      <c r="AH94" t="s">
        <v>1831</v>
      </c>
      <c r="AI94" t="str">
        <f t="shared" si="21"/>
        <v>A679071</v>
      </c>
      <c r="AJ94" t="str">
        <f>IFERROR(VLOOKUP(AI94,#REF!,3,FALSE),"")</f>
        <v/>
      </c>
    </row>
    <row r="95" spans="1:36">
      <c r="A95" s="119"/>
      <c r="B95" s="10" t="str">
        <f t="shared" si="11"/>
        <v/>
      </c>
      <c r="C95" s="54"/>
      <c r="D95" s="10" t="str">
        <f t="shared" si="12"/>
        <v/>
      </c>
      <c r="E95" s="46"/>
      <c r="F95" s="10" t="str">
        <f t="shared" si="13"/>
        <v/>
      </c>
      <c r="G95" s="10" t="str">
        <f t="shared" si="14"/>
        <v/>
      </c>
      <c r="H95" s="45"/>
      <c r="I95" s="45"/>
      <c r="J95" s="45"/>
      <c r="K95" s="45"/>
      <c r="L95" s="45"/>
      <c r="M95" s="54"/>
      <c r="N95" s="53"/>
      <c r="O95" s="53"/>
      <c r="P95" s="77"/>
      <c r="Q95" s="77"/>
      <c r="R95" s="14"/>
      <c r="S95" t="str">
        <f>IF(C95="","",'OPĆI DIO'!$C$1)</f>
        <v/>
      </c>
      <c r="T95" t="str">
        <f t="shared" si="15"/>
        <v/>
      </c>
      <c r="U95" t="str">
        <f t="shared" si="16"/>
        <v/>
      </c>
      <c r="V95" t="str">
        <f t="shared" si="17"/>
        <v/>
      </c>
      <c r="W95" t="str">
        <f t="shared" si="18"/>
        <v/>
      </c>
      <c r="AA95">
        <v>4222</v>
      </c>
      <c r="AB95" t="s">
        <v>102</v>
      </c>
      <c r="AD95" t="str">
        <f t="shared" si="19"/>
        <v>42</v>
      </c>
      <c r="AE95" t="str">
        <f t="shared" si="20"/>
        <v>422</v>
      </c>
      <c r="AG95" t="s">
        <v>2950</v>
      </c>
      <c r="AH95" t="s">
        <v>2951</v>
      </c>
      <c r="AI95" t="str">
        <f t="shared" si="21"/>
        <v>A679071</v>
      </c>
      <c r="AJ95" t="str">
        <f>IFERROR(VLOOKUP(AI95,#REF!,3,FALSE),"")</f>
        <v/>
      </c>
    </row>
    <row r="96" spans="1:36">
      <c r="A96" s="119"/>
      <c r="B96" s="10" t="str">
        <f t="shared" si="11"/>
        <v/>
      </c>
      <c r="C96" s="54"/>
      <c r="D96" s="10" t="str">
        <f t="shared" si="12"/>
        <v/>
      </c>
      <c r="E96" s="46"/>
      <c r="F96" s="10" t="str">
        <f t="shared" si="13"/>
        <v/>
      </c>
      <c r="G96" s="10" t="str">
        <f t="shared" si="14"/>
        <v/>
      </c>
      <c r="H96" s="45"/>
      <c r="I96" s="45"/>
      <c r="J96" s="45"/>
      <c r="K96" s="45"/>
      <c r="L96" s="45"/>
      <c r="M96" s="54"/>
      <c r="N96" s="53"/>
      <c r="O96" s="53"/>
      <c r="P96" s="77"/>
      <c r="Q96" s="77"/>
      <c r="R96" s="14"/>
      <c r="S96" t="str">
        <f>IF(C96="","",'OPĆI DIO'!$C$1)</f>
        <v/>
      </c>
      <c r="T96" t="str">
        <f t="shared" si="15"/>
        <v/>
      </c>
      <c r="U96" t="str">
        <f t="shared" si="16"/>
        <v/>
      </c>
      <c r="V96" t="str">
        <f t="shared" si="17"/>
        <v/>
      </c>
      <c r="W96" t="str">
        <f t="shared" si="18"/>
        <v/>
      </c>
      <c r="AA96">
        <v>4223</v>
      </c>
      <c r="AB96" t="s">
        <v>115</v>
      </c>
      <c r="AD96" t="str">
        <f t="shared" si="19"/>
        <v>42</v>
      </c>
      <c r="AE96" t="str">
        <f t="shared" si="20"/>
        <v>422</v>
      </c>
      <c r="AG96" t="s">
        <v>2952</v>
      </c>
      <c r="AH96" t="s">
        <v>2953</v>
      </c>
      <c r="AI96" t="str">
        <f t="shared" si="21"/>
        <v>A679071</v>
      </c>
      <c r="AJ96" t="str">
        <f>IFERROR(VLOOKUP(AI96,#REF!,3,FALSE),"")</f>
        <v/>
      </c>
    </row>
    <row r="97" spans="1:36">
      <c r="A97" s="119"/>
      <c r="B97" s="10" t="str">
        <f t="shared" si="11"/>
        <v/>
      </c>
      <c r="C97" s="54"/>
      <c r="D97" s="10" t="str">
        <f t="shared" si="12"/>
        <v/>
      </c>
      <c r="E97" s="46"/>
      <c r="F97" s="10" t="str">
        <f t="shared" si="13"/>
        <v/>
      </c>
      <c r="G97" s="10" t="str">
        <f t="shared" si="14"/>
        <v/>
      </c>
      <c r="H97" s="45"/>
      <c r="I97" s="45"/>
      <c r="J97" s="45"/>
      <c r="K97" s="45"/>
      <c r="L97" s="45"/>
      <c r="M97" s="54"/>
      <c r="N97" s="53"/>
      <c r="O97" s="53"/>
      <c r="P97" s="77"/>
      <c r="Q97" s="77"/>
      <c r="R97" s="14"/>
      <c r="S97" t="str">
        <f>IF(C97="","",'OPĆI DIO'!$C$1)</f>
        <v/>
      </c>
      <c r="T97" t="str">
        <f t="shared" si="15"/>
        <v/>
      </c>
      <c r="U97" t="str">
        <f t="shared" si="16"/>
        <v/>
      </c>
      <c r="V97" t="str">
        <f t="shared" si="17"/>
        <v/>
      </c>
      <c r="W97" t="str">
        <f t="shared" si="18"/>
        <v/>
      </c>
      <c r="AA97">
        <v>4224</v>
      </c>
      <c r="AB97" t="s">
        <v>108</v>
      </c>
      <c r="AD97" t="str">
        <f t="shared" si="19"/>
        <v>42</v>
      </c>
      <c r="AE97" t="str">
        <f t="shared" si="20"/>
        <v>422</v>
      </c>
      <c r="AG97" t="s">
        <v>1832</v>
      </c>
      <c r="AH97" t="s">
        <v>1833</v>
      </c>
      <c r="AI97" t="str">
        <f t="shared" si="21"/>
        <v>A679071</v>
      </c>
      <c r="AJ97" t="str">
        <f>IFERROR(VLOOKUP(AI97,#REF!,3,FALSE),"")</f>
        <v/>
      </c>
    </row>
    <row r="98" spans="1:36">
      <c r="A98" s="119"/>
      <c r="B98" s="10" t="str">
        <f t="shared" si="11"/>
        <v/>
      </c>
      <c r="C98" s="54"/>
      <c r="D98" s="10" t="str">
        <f t="shared" si="12"/>
        <v/>
      </c>
      <c r="E98" s="46"/>
      <c r="F98" s="10" t="str">
        <f t="shared" si="13"/>
        <v/>
      </c>
      <c r="G98" s="10" t="str">
        <f t="shared" si="14"/>
        <v/>
      </c>
      <c r="H98" s="45"/>
      <c r="I98" s="45"/>
      <c r="J98" s="45"/>
      <c r="K98" s="45"/>
      <c r="L98" s="45"/>
      <c r="M98" s="54"/>
      <c r="N98" s="53"/>
      <c r="O98" s="53"/>
      <c r="P98" s="77"/>
      <c r="Q98" s="77"/>
      <c r="R98" s="14"/>
      <c r="S98" t="str">
        <f>IF(C98="","",'OPĆI DIO'!$C$1)</f>
        <v/>
      </c>
      <c r="T98" t="str">
        <f t="shared" si="15"/>
        <v/>
      </c>
      <c r="U98" t="str">
        <f t="shared" si="16"/>
        <v/>
      </c>
      <c r="V98" t="str">
        <f t="shared" si="17"/>
        <v/>
      </c>
      <c r="W98" t="str">
        <f t="shared" si="18"/>
        <v/>
      </c>
      <c r="AA98">
        <v>4225</v>
      </c>
      <c r="AB98" t="s">
        <v>112</v>
      </c>
      <c r="AD98" t="str">
        <f t="shared" si="19"/>
        <v>42</v>
      </c>
      <c r="AE98" t="str">
        <f t="shared" si="20"/>
        <v>422</v>
      </c>
      <c r="AG98" t="s">
        <v>2954</v>
      </c>
      <c r="AH98" t="s">
        <v>880</v>
      </c>
      <c r="AI98" t="str">
        <f t="shared" si="21"/>
        <v>A679071</v>
      </c>
      <c r="AJ98" t="str">
        <f>IFERROR(VLOOKUP(AI98,#REF!,3,FALSE),"")</f>
        <v/>
      </c>
    </row>
    <row r="99" spans="1:36">
      <c r="A99" s="119"/>
      <c r="B99" s="10" t="str">
        <f t="shared" si="11"/>
        <v/>
      </c>
      <c r="C99" s="54"/>
      <c r="D99" s="10" t="str">
        <f t="shared" si="12"/>
        <v/>
      </c>
      <c r="E99" s="46"/>
      <c r="F99" s="10" t="str">
        <f t="shared" si="13"/>
        <v/>
      </c>
      <c r="G99" s="10" t="str">
        <f t="shared" si="14"/>
        <v/>
      </c>
      <c r="H99" s="45"/>
      <c r="I99" s="45"/>
      <c r="J99" s="45"/>
      <c r="K99" s="45"/>
      <c r="L99" s="45"/>
      <c r="M99" s="54"/>
      <c r="N99" s="53"/>
      <c r="O99" s="53"/>
      <c r="P99" s="77"/>
      <c r="Q99" s="77"/>
      <c r="R99" s="14"/>
      <c r="S99" t="str">
        <f>IF(C99="","",'OPĆI DIO'!$C$1)</f>
        <v/>
      </c>
      <c r="T99" t="str">
        <f t="shared" si="15"/>
        <v/>
      </c>
      <c r="U99" t="str">
        <f t="shared" si="16"/>
        <v/>
      </c>
      <c r="V99" t="str">
        <f t="shared" si="17"/>
        <v/>
      </c>
      <c r="W99" t="str">
        <f t="shared" si="18"/>
        <v/>
      </c>
      <c r="AA99">
        <v>4226</v>
      </c>
      <c r="AB99" t="s">
        <v>157</v>
      </c>
      <c r="AD99" t="str">
        <f t="shared" si="19"/>
        <v>42</v>
      </c>
      <c r="AE99" t="str">
        <f t="shared" si="20"/>
        <v>422</v>
      </c>
      <c r="AG99" t="s">
        <v>2955</v>
      </c>
      <c r="AH99" t="s">
        <v>2956</v>
      </c>
      <c r="AI99" t="str">
        <f t="shared" si="21"/>
        <v>A679071</v>
      </c>
      <c r="AJ99" t="str">
        <f>IFERROR(VLOOKUP(AI99,#REF!,3,FALSE),"")</f>
        <v/>
      </c>
    </row>
    <row r="100" spans="1:36">
      <c r="A100" s="119"/>
      <c r="B100" s="10" t="str">
        <f t="shared" si="11"/>
        <v/>
      </c>
      <c r="C100" s="54"/>
      <c r="D100" s="10" t="str">
        <f t="shared" si="12"/>
        <v/>
      </c>
      <c r="E100" s="46"/>
      <c r="F100" s="10" t="str">
        <f t="shared" si="13"/>
        <v/>
      </c>
      <c r="G100" s="10" t="str">
        <f t="shared" si="14"/>
        <v/>
      </c>
      <c r="H100" s="45"/>
      <c r="I100" s="45"/>
      <c r="J100" s="45"/>
      <c r="K100" s="45"/>
      <c r="L100" s="45"/>
      <c r="M100" s="54"/>
      <c r="N100" s="53"/>
      <c r="O100" s="53"/>
      <c r="P100" s="77"/>
      <c r="Q100" s="77"/>
      <c r="R100" s="14"/>
      <c r="S100" t="str">
        <f>IF(C100="","",'OPĆI DIO'!$C$1)</f>
        <v/>
      </c>
      <c r="T100" t="str">
        <f t="shared" si="15"/>
        <v/>
      </c>
      <c r="U100" t="str">
        <f t="shared" si="16"/>
        <v/>
      </c>
      <c r="V100" t="str">
        <f t="shared" si="17"/>
        <v/>
      </c>
      <c r="W100" t="str">
        <f t="shared" si="18"/>
        <v/>
      </c>
      <c r="AA100">
        <v>4227</v>
      </c>
      <c r="AB100" t="s">
        <v>125</v>
      </c>
      <c r="AD100" t="str">
        <f t="shared" si="19"/>
        <v>42</v>
      </c>
      <c r="AE100" t="str">
        <f t="shared" si="20"/>
        <v>422</v>
      </c>
      <c r="AG100" t="s">
        <v>2957</v>
      </c>
      <c r="AH100" t="s">
        <v>2958</v>
      </c>
      <c r="AI100" t="str">
        <f t="shared" si="21"/>
        <v>A679071</v>
      </c>
      <c r="AJ100" t="str">
        <f>IFERROR(VLOOKUP(AI100,#REF!,3,FALSE),"")</f>
        <v/>
      </c>
    </row>
    <row r="101" spans="1:36">
      <c r="A101" s="119"/>
      <c r="B101" s="10" t="str">
        <f t="shared" si="11"/>
        <v/>
      </c>
      <c r="C101" s="54"/>
      <c r="D101" s="10" t="str">
        <f t="shared" si="12"/>
        <v/>
      </c>
      <c r="E101" s="46"/>
      <c r="F101" s="10" t="str">
        <f t="shared" si="13"/>
        <v/>
      </c>
      <c r="G101" s="10" t="str">
        <f t="shared" si="14"/>
        <v/>
      </c>
      <c r="H101" s="45"/>
      <c r="I101" s="45"/>
      <c r="J101" s="45"/>
      <c r="K101" s="45"/>
      <c r="L101" s="45"/>
      <c r="M101" s="54"/>
      <c r="N101" s="53"/>
      <c r="O101" s="53"/>
      <c r="P101" s="77"/>
      <c r="Q101" s="77"/>
      <c r="R101" s="14"/>
      <c r="S101" t="str">
        <f>IF(C101="","",'OPĆI DIO'!$C$1)</f>
        <v/>
      </c>
      <c r="T101" t="str">
        <f t="shared" si="15"/>
        <v/>
      </c>
      <c r="U101" t="str">
        <f t="shared" si="16"/>
        <v/>
      </c>
      <c r="V101" t="str">
        <f t="shared" si="17"/>
        <v/>
      </c>
      <c r="W101" t="str">
        <f t="shared" si="18"/>
        <v/>
      </c>
      <c r="AA101">
        <v>4231</v>
      </c>
      <c r="AB101" t="s">
        <v>158</v>
      </c>
      <c r="AD101" t="str">
        <f t="shared" si="19"/>
        <v>42</v>
      </c>
      <c r="AE101" t="str">
        <f t="shared" si="20"/>
        <v>423</v>
      </c>
      <c r="AG101" t="s">
        <v>2959</v>
      </c>
      <c r="AH101" t="s">
        <v>2960</v>
      </c>
      <c r="AI101" t="str">
        <f t="shared" si="21"/>
        <v>A679071</v>
      </c>
      <c r="AJ101" t="str">
        <f>IFERROR(VLOOKUP(AI101,#REF!,3,FALSE),"")</f>
        <v/>
      </c>
    </row>
    <row r="102" spans="1:36">
      <c r="A102" s="119"/>
      <c r="B102" s="10" t="str">
        <f t="shared" si="11"/>
        <v/>
      </c>
      <c r="C102" s="54"/>
      <c r="D102" s="10" t="str">
        <f t="shared" si="12"/>
        <v/>
      </c>
      <c r="E102" s="46"/>
      <c r="F102" s="10" t="str">
        <f t="shared" si="13"/>
        <v/>
      </c>
      <c r="G102" s="10" t="str">
        <f t="shared" si="14"/>
        <v/>
      </c>
      <c r="H102" s="45"/>
      <c r="I102" s="45"/>
      <c r="J102" s="45"/>
      <c r="K102" s="45"/>
      <c r="L102" s="45"/>
      <c r="M102" s="54"/>
      <c r="N102" s="53"/>
      <c r="O102" s="53"/>
      <c r="P102" s="77"/>
      <c r="Q102" s="77"/>
      <c r="R102" s="14"/>
      <c r="S102" t="str">
        <f>IF(C102="","",'OPĆI DIO'!$C$1)</f>
        <v/>
      </c>
      <c r="T102" t="str">
        <f t="shared" si="15"/>
        <v/>
      </c>
      <c r="U102" t="str">
        <f t="shared" si="16"/>
        <v/>
      </c>
      <c r="V102" t="str">
        <f t="shared" si="17"/>
        <v/>
      </c>
      <c r="W102" t="str">
        <f t="shared" si="18"/>
        <v/>
      </c>
      <c r="AA102">
        <v>4233</v>
      </c>
      <c r="AB102" t="s">
        <v>166</v>
      </c>
      <c r="AD102" t="str">
        <f t="shared" si="19"/>
        <v>42</v>
      </c>
      <c r="AE102" t="str">
        <f t="shared" si="20"/>
        <v>423</v>
      </c>
      <c r="AG102" t="s">
        <v>2961</v>
      </c>
      <c r="AH102" t="s">
        <v>2962</v>
      </c>
      <c r="AI102" t="str">
        <f t="shared" si="21"/>
        <v>A679071</v>
      </c>
      <c r="AJ102" t="str">
        <f>IFERROR(VLOOKUP(AI102,#REF!,3,FALSE),"")</f>
        <v/>
      </c>
    </row>
    <row r="103" spans="1:36">
      <c r="A103" s="119"/>
      <c r="B103" s="10" t="str">
        <f t="shared" si="11"/>
        <v/>
      </c>
      <c r="C103" s="54"/>
      <c r="D103" s="10" t="str">
        <f t="shared" si="12"/>
        <v/>
      </c>
      <c r="E103" s="46"/>
      <c r="F103" s="10" t="str">
        <f t="shared" si="13"/>
        <v/>
      </c>
      <c r="G103" s="10" t="str">
        <f t="shared" si="14"/>
        <v/>
      </c>
      <c r="H103" s="45"/>
      <c r="I103" s="45"/>
      <c r="J103" s="45"/>
      <c r="K103" s="45"/>
      <c r="L103" s="45"/>
      <c r="M103" s="54"/>
      <c r="N103" s="53"/>
      <c r="O103" s="53"/>
      <c r="P103" s="77"/>
      <c r="Q103" s="77"/>
      <c r="R103" s="14"/>
      <c r="S103" t="str">
        <f>IF(C103="","",'OPĆI DIO'!$C$1)</f>
        <v/>
      </c>
      <c r="T103" t="str">
        <f t="shared" si="15"/>
        <v/>
      </c>
      <c r="U103" t="str">
        <f t="shared" si="16"/>
        <v/>
      </c>
      <c r="V103" t="str">
        <f t="shared" si="17"/>
        <v/>
      </c>
      <c r="W103" t="str">
        <f t="shared" si="18"/>
        <v/>
      </c>
      <c r="AA103">
        <v>4241</v>
      </c>
      <c r="AB103" t="s">
        <v>103</v>
      </c>
      <c r="AD103" t="str">
        <f t="shared" si="19"/>
        <v>42</v>
      </c>
      <c r="AE103" t="str">
        <f t="shared" si="20"/>
        <v>424</v>
      </c>
      <c r="AG103" t="s">
        <v>2246</v>
      </c>
      <c r="AH103" t="s">
        <v>2247</v>
      </c>
      <c r="AI103" t="str">
        <f t="shared" si="21"/>
        <v>A679071</v>
      </c>
      <c r="AJ103" t="str">
        <f>IFERROR(VLOOKUP(AI103,#REF!,3,FALSE),"")</f>
        <v/>
      </c>
    </row>
    <row r="104" spans="1:36">
      <c r="A104" s="119"/>
      <c r="B104" s="10" t="str">
        <f t="shared" si="11"/>
        <v/>
      </c>
      <c r="C104" s="54"/>
      <c r="D104" s="10" t="str">
        <f t="shared" si="12"/>
        <v/>
      </c>
      <c r="E104" s="46"/>
      <c r="F104" s="10" t="str">
        <f t="shared" si="13"/>
        <v/>
      </c>
      <c r="G104" s="10" t="str">
        <f t="shared" si="14"/>
        <v/>
      </c>
      <c r="H104" s="45"/>
      <c r="I104" s="45"/>
      <c r="J104" s="45"/>
      <c r="K104" s="45"/>
      <c r="L104" s="45"/>
      <c r="M104" s="54"/>
      <c r="N104" s="53"/>
      <c r="O104" s="53"/>
      <c r="P104" s="77"/>
      <c r="Q104" s="77"/>
      <c r="R104" s="14"/>
      <c r="S104" t="str">
        <f>IF(C104="","",'OPĆI DIO'!$C$1)</f>
        <v/>
      </c>
      <c r="T104" t="str">
        <f t="shared" si="15"/>
        <v/>
      </c>
      <c r="U104" t="str">
        <f t="shared" si="16"/>
        <v/>
      </c>
      <c r="V104" t="str">
        <f t="shared" si="17"/>
        <v/>
      </c>
      <c r="W104" t="str">
        <f t="shared" si="18"/>
        <v/>
      </c>
      <c r="AA104">
        <v>4242</v>
      </c>
      <c r="AB104" t="s">
        <v>135</v>
      </c>
      <c r="AD104" t="str">
        <f t="shared" si="19"/>
        <v>42</v>
      </c>
      <c r="AE104" t="str">
        <f t="shared" si="20"/>
        <v>424</v>
      </c>
      <c r="AG104" t="s">
        <v>2248</v>
      </c>
      <c r="AH104" t="s">
        <v>2249</v>
      </c>
      <c r="AI104" t="str">
        <f t="shared" si="21"/>
        <v>A679071</v>
      </c>
      <c r="AJ104" t="str">
        <f>IFERROR(VLOOKUP(AI104,#REF!,3,FALSE),"")</f>
        <v/>
      </c>
    </row>
    <row r="105" spans="1:36">
      <c r="A105" s="119"/>
      <c r="B105" s="10" t="str">
        <f t="shared" si="11"/>
        <v/>
      </c>
      <c r="C105" s="54"/>
      <c r="D105" s="10" t="str">
        <f t="shared" si="12"/>
        <v/>
      </c>
      <c r="E105" s="46"/>
      <c r="F105" s="10" t="str">
        <f t="shared" si="13"/>
        <v/>
      </c>
      <c r="G105" s="10" t="str">
        <f t="shared" si="14"/>
        <v/>
      </c>
      <c r="H105" s="45"/>
      <c r="I105" s="45"/>
      <c r="J105" s="45"/>
      <c r="K105" s="45"/>
      <c r="L105" s="45"/>
      <c r="M105" s="54"/>
      <c r="N105" s="53"/>
      <c r="O105" s="53"/>
      <c r="P105" s="77"/>
      <c r="Q105" s="77"/>
      <c r="R105" s="14"/>
      <c r="S105" t="str">
        <f>IF(C105="","",'OPĆI DIO'!$C$1)</f>
        <v/>
      </c>
      <c r="T105" t="str">
        <f t="shared" si="15"/>
        <v/>
      </c>
      <c r="U105" t="str">
        <f t="shared" si="16"/>
        <v/>
      </c>
      <c r="V105" t="str">
        <f t="shared" si="17"/>
        <v/>
      </c>
      <c r="W105" t="str">
        <f t="shared" si="18"/>
        <v/>
      </c>
      <c r="AA105">
        <v>4244</v>
      </c>
      <c r="AB105" t="s">
        <v>167</v>
      </c>
      <c r="AD105" t="str">
        <f t="shared" si="19"/>
        <v>42</v>
      </c>
      <c r="AE105" t="str">
        <f t="shared" si="20"/>
        <v>424</v>
      </c>
      <c r="AG105" t="s">
        <v>2250</v>
      </c>
      <c r="AH105" t="s">
        <v>2251</v>
      </c>
      <c r="AI105" t="str">
        <f t="shared" si="21"/>
        <v>A679071</v>
      </c>
      <c r="AJ105" t="str">
        <f>IFERROR(VLOOKUP(AI105,#REF!,3,FALSE),"")</f>
        <v/>
      </c>
    </row>
    <row r="106" spans="1:36">
      <c r="A106" s="119"/>
      <c r="B106" s="10" t="str">
        <f t="shared" si="11"/>
        <v/>
      </c>
      <c r="C106" s="54"/>
      <c r="D106" s="10" t="str">
        <f t="shared" si="12"/>
        <v/>
      </c>
      <c r="E106" s="46"/>
      <c r="F106" s="10" t="str">
        <f t="shared" si="13"/>
        <v/>
      </c>
      <c r="G106" s="10" t="str">
        <f t="shared" si="14"/>
        <v/>
      </c>
      <c r="H106" s="45"/>
      <c r="I106" s="45"/>
      <c r="J106" s="45"/>
      <c r="K106" s="45"/>
      <c r="L106" s="45"/>
      <c r="M106" s="54"/>
      <c r="N106" s="53"/>
      <c r="O106" s="53"/>
      <c r="P106" s="77"/>
      <c r="Q106" s="77"/>
      <c r="R106" s="14"/>
      <c r="S106" t="str">
        <f>IF(C106="","",'OPĆI DIO'!$C$1)</f>
        <v/>
      </c>
      <c r="T106" t="str">
        <f t="shared" si="15"/>
        <v/>
      </c>
      <c r="U106" t="str">
        <f t="shared" si="16"/>
        <v/>
      </c>
      <c r="V106" t="str">
        <f t="shared" si="17"/>
        <v/>
      </c>
      <c r="W106" t="str">
        <f t="shared" si="18"/>
        <v/>
      </c>
      <c r="AA106">
        <v>4251</v>
      </c>
      <c r="AB106" t="s">
        <v>159</v>
      </c>
      <c r="AD106" t="str">
        <f t="shared" si="19"/>
        <v>42</v>
      </c>
      <c r="AE106" t="str">
        <f t="shared" si="20"/>
        <v>425</v>
      </c>
      <c r="AG106" t="s">
        <v>2963</v>
      </c>
      <c r="AH106" t="s">
        <v>1416</v>
      </c>
      <c r="AI106" t="str">
        <f t="shared" si="21"/>
        <v>A679071</v>
      </c>
      <c r="AJ106" t="str">
        <f>IFERROR(VLOOKUP(AI106,#REF!,3,FALSE),"")</f>
        <v/>
      </c>
    </row>
    <row r="107" spans="1:36">
      <c r="A107" s="119"/>
      <c r="B107" s="10" t="str">
        <f t="shared" si="11"/>
        <v/>
      </c>
      <c r="C107" s="54"/>
      <c r="D107" s="10" t="str">
        <f t="shared" si="12"/>
        <v/>
      </c>
      <c r="E107" s="46"/>
      <c r="F107" s="10" t="str">
        <f t="shared" si="13"/>
        <v/>
      </c>
      <c r="G107" s="10" t="str">
        <f t="shared" si="14"/>
        <v/>
      </c>
      <c r="H107" s="45"/>
      <c r="I107" s="45"/>
      <c r="J107" s="45"/>
      <c r="K107" s="45"/>
      <c r="L107" s="45"/>
      <c r="M107" s="54"/>
      <c r="N107" s="53"/>
      <c r="O107" s="53"/>
      <c r="P107" s="77"/>
      <c r="Q107" s="77"/>
      <c r="R107" s="14"/>
      <c r="S107" t="str">
        <f>IF(C107="","",'OPĆI DIO'!$C$1)</f>
        <v/>
      </c>
      <c r="T107" t="str">
        <f t="shared" si="15"/>
        <v/>
      </c>
      <c r="U107" t="str">
        <f t="shared" si="16"/>
        <v/>
      </c>
      <c r="V107" t="str">
        <f t="shared" si="17"/>
        <v/>
      </c>
      <c r="W107" t="str">
        <f t="shared" si="18"/>
        <v/>
      </c>
      <c r="AA107">
        <v>4252</v>
      </c>
      <c r="AB107" t="s">
        <v>160</v>
      </c>
      <c r="AD107" t="str">
        <f t="shared" si="19"/>
        <v>42</v>
      </c>
      <c r="AE107" t="str">
        <f t="shared" si="20"/>
        <v>425</v>
      </c>
      <c r="AG107" t="s">
        <v>2252</v>
      </c>
      <c r="AH107" t="s">
        <v>945</v>
      </c>
      <c r="AI107" t="str">
        <f t="shared" si="21"/>
        <v>A679071</v>
      </c>
      <c r="AJ107" t="str">
        <f>IFERROR(VLOOKUP(AI107,#REF!,3,FALSE),"")</f>
        <v/>
      </c>
    </row>
    <row r="108" spans="1:36">
      <c r="A108" s="119"/>
      <c r="B108" s="10" t="str">
        <f t="shared" si="11"/>
        <v/>
      </c>
      <c r="C108" s="54"/>
      <c r="D108" s="10" t="str">
        <f t="shared" si="12"/>
        <v/>
      </c>
      <c r="E108" s="46"/>
      <c r="F108" s="10" t="str">
        <f t="shared" si="13"/>
        <v/>
      </c>
      <c r="G108" s="10" t="str">
        <f t="shared" si="14"/>
        <v/>
      </c>
      <c r="H108" s="45"/>
      <c r="I108" s="45"/>
      <c r="J108" s="45"/>
      <c r="K108" s="45"/>
      <c r="L108" s="45"/>
      <c r="M108" s="54"/>
      <c r="N108" s="53"/>
      <c r="O108" s="53"/>
      <c r="P108" s="77"/>
      <c r="Q108" s="77"/>
      <c r="R108" s="14"/>
      <c r="S108" t="str">
        <f>IF(C108="","",'OPĆI DIO'!$C$1)</f>
        <v/>
      </c>
      <c r="T108" t="str">
        <f t="shared" si="15"/>
        <v/>
      </c>
      <c r="U108" t="str">
        <f t="shared" si="16"/>
        <v/>
      </c>
      <c r="V108" t="str">
        <f t="shared" si="17"/>
        <v/>
      </c>
      <c r="W108" t="str">
        <f t="shared" si="18"/>
        <v/>
      </c>
      <c r="AA108">
        <v>4262</v>
      </c>
      <c r="AB108" t="s">
        <v>104</v>
      </c>
      <c r="AD108" t="str">
        <f t="shared" si="19"/>
        <v>42</v>
      </c>
      <c r="AE108" t="str">
        <f t="shared" si="20"/>
        <v>426</v>
      </c>
      <c r="AG108" t="s">
        <v>2253</v>
      </c>
      <c r="AH108" t="s">
        <v>2254</v>
      </c>
      <c r="AI108" t="str">
        <f t="shared" si="21"/>
        <v>A679071</v>
      </c>
      <c r="AJ108" t="str">
        <f>IFERROR(VLOOKUP(AI108,#REF!,3,FALSE),"")</f>
        <v/>
      </c>
    </row>
    <row r="109" spans="1:36">
      <c r="A109" s="119"/>
      <c r="B109" s="10" t="str">
        <f t="shared" si="11"/>
        <v/>
      </c>
      <c r="C109" s="54"/>
      <c r="D109" s="10" t="str">
        <f t="shared" si="12"/>
        <v/>
      </c>
      <c r="E109" s="46"/>
      <c r="F109" s="10" t="str">
        <f t="shared" si="13"/>
        <v/>
      </c>
      <c r="G109" s="10" t="str">
        <f t="shared" si="14"/>
        <v/>
      </c>
      <c r="H109" s="45"/>
      <c r="I109" s="45"/>
      <c r="J109" s="45"/>
      <c r="K109" s="45"/>
      <c r="L109" s="45"/>
      <c r="M109" s="54"/>
      <c r="N109" s="53"/>
      <c r="O109" s="53"/>
      <c r="P109" s="77"/>
      <c r="Q109" s="77"/>
      <c r="R109" s="14"/>
      <c r="S109" t="str">
        <f>IF(C109="","",'OPĆI DIO'!$C$1)</f>
        <v/>
      </c>
      <c r="T109" t="str">
        <f t="shared" si="15"/>
        <v/>
      </c>
      <c r="U109" t="str">
        <f t="shared" si="16"/>
        <v/>
      </c>
      <c r="V109" t="str">
        <f t="shared" si="17"/>
        <v/>
      </c>
      <c r="W109" t="str">
        <f t="shared" si="18"/>
        <v/>
      </c>
      <c r="AA109">
        <v>4263</v>
      </c>
      <c r="AB109" t="s">
        <v>161</v>
      </c>
      <c r="AD109" t="str">
        <f t="shared" si="19"/>
        <v>42</v>
      </c>
      <c r="AE109" t="str">
        <f t="shared" si="20"/>
        <v>426</v>
      </c>
      <c r="AG109" t="s">
        <v>2255</v>
      </c>
      <c r="AH109" t="s">
        <v>2256</v>
      </c>
      <c r="AI109" t="str">
        <f t="shared" si="21"/>
        <v>A679071</v>
      </c>
      <c r="AJ109" t="str">
        <f>IFERROR(VLOOKUP(AI109,#REF!,3,FALSE),"")</f>
        <v/>
      </c>
    </row>
    <row r="110" spans="1:36">
      <c r="A110" s="119"/>
      <c r="B110" s="10" t="str">
        <f t="shared" si="11"/>
        <v/>
      </c>
      <c r="C110" s="54"/>
      <c r="D110" s="10" t="str">
        <f t="shared" si="12"/>
        <v/>
      </c>
      <c r="E110" s="46"/>
      <c r="F110" s="10" t="str">
        <f t="shared" si="13"/>
        <v/>
      </c>
      <c r="G110" s="10" t="str">
        <f t="shared" si="14"/>
        <v/>
      </c>
      <c r="H110" s="45"/>
      <c r="I110" s="45"/>
      <c r="J110" s="45"/>
      <c r="K110" s="45"/>
      <c r="L110" s="45"/>
      <c r="M110" s="54"/>
      <c r="N110" s="53"/>
      <c r="O110" s="53"/>
      <c r="P110" s="77"/>
      <c r="Q110" s="77"/>
      <c r="R110" s="14"/>
      <c r="S110" t="str">
        <f>IF(C110="","",'OPĆI DIO'!$C$1)</f>
        <v/>
      </c>
      <c r="T110" t="str">
        <f t="shared" si="15"/>
        <v/>
      </c>
      <c r="U110" t="str">
        <f t="shared" si="16"/>
        <v/>
      </c>
      <c r="V110" t="str">
        <f t="shared" si="17"/>
        <v/>
      </c>
      <c r="W110" t="str">
        <f t="shared" si="18"/>
        <v/>
      </c>
      <c r="AA110">
        <v>4264</v>
      </c>
      <c r="AB110" t="s">
        <v>116</v>
      </c>
      <c r="AD110" t="str">
        <f t="shared" si="19"/>
        <v>42</v>
      </c>
      <c r="AE110" t="str">
        <f t="shared" si="20"/>
        <v>426</v>
      </c>
      <c r="AG110" t="s">
        <v>2257</v>
      </c>
      <c r="AH110" t="s">
        <v>2258</v>
      </c>
      <c r="AI110" t="str">
        <f t="shared" si="21"/>
        <v>A679071</v>
      </c>
      <c r="AJ110" t="str">
        <f>IFERROR(VLOOKUP(AI110,#REF!,3,FALSE),"")</f>
        <v/>
      </c>
    </row>
    <row r="111" spans="1:36">
      <c r="A111" s="119"/>
      <c r="B111" s="10" t="str">
        <f t="shared" si="11"/>
        <v/>
      </c>
      <c r="C111" s="54"/>
      <c r="D111" s="10" t="str">
        <f t="shared" si="12"/>
        <v/>
      </c>
      <c r="E111" s="46"/>
      <c r="F111" s="10" t="str">
        <f t="shared" si="13"/>
        <v/>
      </c>
      <c r="G111" s="10" t="str">
        <f t="shared" si="14"/>
        <v/>
      </c>
      <c r="H111" s="45"/>
      <c r="I111" s="45"/>
      <c r="J111" s="45"/>
      <c r="K111" s="45"/>
      <c r="L111" s="45"/>
      <c r="M111" s="54"/>
      <c r="N111" s="53"/>
      <c r="O111" s="53"/>
      <c r="P111" s="77"/>
      <c r="Q111" s="77"/>
      <c r="R111" s="14"/>
      <c r="S111" t="str">
        <f>IF(C111="","",'OPĆI DIO'!$C$1)</f>
        <v/>
      </c>
      <c r="T111" t="str">
        <f t="shared" si="15"/>
        <v/>
      </c>
      <c r="U111" t="str">
        <f t="shared" si="16"/>
        <v/>
      </c>
      <c r="V111" t="str">
        <f t="shared" si="17"/>
        <v/>
      </c>
      <c r="W111" t="str">
        <f t="shared" si="18"/>
        <v/>
      </c>
      <c r="AA111">
        <v>4312</v>
      </c>
      <c r="AB111" t="s">
        <v>118</v>
      </c>
      <c r="AD111" t="str">
        <f t="shared" si="19"/>
        <v>43</v>
      </c>
      <c r="AE111" t="str">
        <f t="shared" si="20"/>
        <v>431</v>
      </c>
      <c r="AG111" t="s">
        <v>2259</v>
      </c>
      <c r="AH111" t="s">
        <v>2260</v>
      </c>
      <c r="AI111" t="str">
        <f t="shared" si="21"/>
        <v>A679071</v>
      </c>
      <c r="AJ111" t="str">
        <f>IFERROR(VLOOKUP(AI111,#REF!,3,FALSE),"")</f>
        <v/>
      </c>
    </row>
    <row r="112" spans="1:36">
      <c r="A112" s="119"/>
      <c r="B112" s="10" t="str">
        <f t="shared" si="11"/>
        <v/>
      </c>
      <c r="C112" s="54"/>
      <c r="D112" s="10" t="str">
        <f t="shared" si="12"/>
        <v/>
      </c>
      <c r="E112" s="46"/>
      <c r="F112" s="10" t="str">
        <f t="shared" si="13"/>
        <v/>
      </c>
      <c r="G112" s="10" t="str">
        <f t="shared" si="14"/>
        <v/>
      </c>
      <c r="H112" s="45"/>
      <c r="I112" s="45"/>
      <c r="J112" s="45"/>
      <c r="K112" s="45"/>
      <c r="L112" s="45"/>
      <c r="M112" s="54"/>
      <c r="N112" s="53"/>
      <c r="O112" s="53"/>
      <c r="P112" s="77"/>
      <c r="Q112" s="77"/>
      <c r="R112" s="14"/>
      <c r="S112" t="str">
        <f>IF(C112="","",'OPĆI DIO'!$C$1)</f>
        <v/>
      </c>
      <c r="T112" t="str">
        <f t="shared" si="15"/>
        <v/>
      </c>
      <c r="U112" t="str">
        <f t="shared" si="16"/>
        <v/>
      </c>
      <c r="V112" t="str">
        <f t="shared" si="17"/>
        <v/>
      </c>
      <c r="W112" t="str">
        <f t="shared" si="18"/>
        <v/>
      </c>
      <c r="AA112">
        <v>4411</v>
      </c>
      <c r="AB112" t="s">
        <v>162</v>
      </c>
      <c r="AD112" t="str">
        <f t="shared" si="19"/>
        <v>44</v>
      </c>
      <c r="AE112" t="str">
        <f t="shared" si="20"/>
        <v>441</v>
      </c>
      <c r="AG112" t="s">
        <v>2964</v>
      </c>
      <c r="AH112" t="s">
        <v>2965</v>
      </c>
      <c r="AI112" t="str">
        <f t="shared" si="21"/>
        <v>A679071</v>
      </c>
      <c r="AJ112" t="str">
        <f>IFERROR(VLOOKUP(AI112,#REF!,3,FALSE),"")</f>
        <v/>
      </c>
    </row>
    <row r="113" spans="1:36">
      <c r="A113" s="119"/>
      <c r="B113" s="10" t="str">
        <f t="shared" si="11"/>
        <v/>
      </c>
      <c r="C113" s="54"/>
      <c r="D113" s="10" t="str">
        <f t="shared" si="12"/>
        <v/>
      </c>
      <c r="E113" s="46"/>
      <c r="F113" s="10" t="str">
        <f t="shared" si="13"/>
        <v/>
      </c>
      <c r="G113" s="10" t="str">
        <f t="shared" si="14"/>
        <v/>
      </c>
      <c r="H113" s="45"/>
      <c r="I113" s="45"/>
      <c r="J113" s="45"/>
      <c r="K113" s="45"/>
      <c r="L113" s="45"/>
      <c r="M113" s="54"/>
      <c r="N113" s="53"/>
      <c r="O113" s="53"/>
      <c r="P113" s="77"/>
      <c r="Q113" s="77"/>
      <c r="R113" s="14"/>
      <c r="S113" t="str">
        <f>IF(C113="","",'OPĆI DIO'!$C$1)</f>
        <v/>
      </c>
      <c r="T113" t="str">
        <f t="shared" si="15"/>
        <v/>
      </c>
      <c r="U113" t="str">
        <f t="shared" si="16"/>
        <v/>
      </c>
      <c r="V113" t="str">
        <f t="shared" si="17"/>
        <v/>
      </c>
      <c r="W113" t="str">
        <f t="shared" si="18"/>
        <v/>
      </c>
      <c r="AA113">
        <v>4511</v>
      </c>
      <c r="AB113" t="s">
        <v>117</v>
      </c>
      <c r="AD113" t="str">
        <f t="shared" si="19"/>
        <v>45</v>
      </c>
      <c r="AE113" t="str">
        <f t="shared" si="20"/>
        <v>451</v>
      </c>
      <c r="AG113" t="s">
        <v>2261</v>
      </c>
      <c r="AH113" t="s">
        <v>2262</v>
      </c>
      <c r="AI113" t="str">
        <f t="shared" si="21"/>
        <v>A679071</v>
      </c>
      <c r="AJ113" t="str">
        <f>IFERROR(VLOOKUP(AI113,#REF!,3,FALSE),"")</f>
        <v/>
      </c>
    </row>
    <row r="114" spans="1:36">
      <c r="A114" s="119"/>
      <c r="B114" s="10" t="str">
        <f t="shared" si="11"/>
        <v/>
      </c>
      <c r="C114" s="54"/>
      <c r="D114" s="10" t="str">
        <f t="shared" si="12"/>
        <v/>
      </c>
      <c r="E114" s="46"/>
      <c r="F114" s="10" t="str">
        <f t="shared" si="13"/>
        <v/>
      </c>
      <c r="G114" s="10" t="str">
        <f t="shared" si="14"/>
        <v/>
      </c>
      <c r="H114" s="45"/>
      <c r="I114" s="45"/>
      <c r="J114" s="45"/>
      <c r="K114" s="45"/>
      <c r="L114" s="45"/>
      <c r="M114" s="54"/>
      <c r="N114" s="53"/>
      <c r="O114" s="53"/>
      <c r="P114" s="77"/>
      <c r="Q114" s="77"/>
      <c r="R114" s="14"/>
      <c r="S114" t="str">
        <f>IF(C114="","",'OPĆI DIO'!$C$1)</f>
        <v/>
      </c>
      <c r="T114" t="str">
        <f t="shared" si="15"/>
        <v/>
      </c>
      <c r="U114" t="str">
        <f t="shared" si="16"/>
        <v/>
      </c>
      <c r="V114" t="str">
        <f t="shared" si="17"/>
        <v/>
      </c>
      <c r="W114" t="str">
        <f t="shared" si="18"/>
        <v/>
      </c>
      <c r="AA114">
        <v>4521</v>
      </c>
      <c r="AB114" t="s">
        <v>136</v>
      </c>
      <c r="AD114" t="str">
        <f t="shared" si="19"/>
        <v>45</v>
      </c>
      <c r="AE114" t="str">
        <f t="shared" si="20"/>
        <v>452</v>
      </c>
      <c r="AG114" t="s">
        <v>2263</v>
      </c>
      <c r="AH114" t="s">
        <v>993</v>
      </c>
      <c r="AI114" t="str">
        <f t="shared" si="21"/>
        <v>A679071</v>
      </c>
      <c r="AJ114" t="str">
        <f>IFERROR(VLOOKUP(AI114,#REF!,3,FALSE),"")</f>
        <v/>
      </c>
    </row>
    <row r="115" spans="1:36">
      <c r="A115" s="119"/>
      <c r="B115" s="10" t="str">
        <f t="shared" si="11"/>
        <v/>
      </c>
      <c r="C115" s="54"/>
      <c r="D115" s="10" t="str">
        <f t="shared" si="12"/>
        <v/>
      </c>
      <c r="E115" s="46"/>
      <c r="F115" s="10" t="str">
        <f t="shared" si="13"/>
        <v/>
      </c>
      <c r="G115" s="10" t="str">
        <f t="shared" si="14"/>
        <v/>
      </c>
      <c r="H115" s="45"/>
      <c r="I115" s="45"/>
      <c r="J115" s="45"/>
      <c r="K115" s="45"/>
      <c r="L115" s="45"/>
      <c r="M115" s="54"/>
      <c r="N115" s="53"/>
      <c r="O115" s="53"/>
      <c r="P115" s="77"/>
      <c r="Q115" s="77"/>
      <c r="R115" s="14"/>
      <c r="S115" t="str">
        <f>IF(C115="","",'OPĆI DIO'!$C$1)</f>
        <v/>
      </c>
      <c r="T115" t="str">
        <f t="shared" si="15"/>
        <v/>
      </c>
      <c r="U115" t="str">
        <f t="shared" si="16"/>
        <v/>
      </c>
      <c r="V115" t="str">
        <f t="shared" si="17"/>
        <v/>
      </c>
      <c r="W115" t="str">
        <f t="shared" si="18"/>
        <v/>
      </c>
      <c r="AA115">
        <v>4531</v>
      </c>
      <c r="AB115" t="s">
        <v>179</v>
      </c>
      <c r="AD115" t="str">
        <f t="shared" si="19"/>
        <v>45</v>
      </c>
      <c r="AE115" t="str">
        <f t="shared" si="20"/>
        <v>453</v>
      </c>
      <c r="AG115" t="s">
        <v>2264</v>
      </c>
      <c r="AH115" t="s">
        <v>2265</v>
      </c>
      <c r="AI115" t="str">
        <f t="shared" si="21"/>
        <v>A679071</v>
      </c>
      <c r="AJ115" t="str">
        <f>IFERROR(VLOOKUP(AI115,#REF!,3,FALSE),"")</f>
        <v/>
      </c>
    </row>
    <row r="116" spans="1:36">
      <c r="A116" s="119"/>
      <c r="B116" s="10" t="str">
        <f t="shared" si="11"/>
        <v/>
      </c>
      <c r="C116" s="54"/>
      <c r="D116" s="10" t="str">
        <f t="shared" si="12"/>
        <v/>
      </c>
      <c r="E116" s="46"/>
      <c r="F116" s="10" t="str">
        <f t="shared" si="13"/>
        <v/>
      </c>
      <c r="G116" s="10" t="str">
        <f t="shared" si="14"/>
        <v/>
      </c>
      <c r="H116" s="45"/>
      <c r="I116" s="45"/>
      <c r="J116" s="45"/>
      <c r="K116" s="45"/>
      <c r="L116" s="45"/>
      <c r="M116" s="54"/>
      <c r="N116" s="53"/>
      <c r="O116" s="53"/>
      <c r="P116" s="77"/>
      <c r="Q116" s="77"/>
      <c r="R116" s="14"/>
      <c r="S116" t="str">
        <f>IF(C116="","",'OPĆI DIO'!$C$1)</f>
        <v/>
      </c>
      <c r="T116" t="str">
        <f t="shared" si="15"/>
        <v/>
      </c>
      <c r="U116" t="str">
        <f t="shared" si="16"/>
        <v/>
      </c>
      <c r="V116" t="str">
        <f t="shared" si="17"/>
        <v/>
      </c>
      <c r="W116" t="str">
        <f t="shared" si="18"/>
        <v/>
      </c>
      <c r="AA116">
        <v>4541</v>
      </c>
      <c r="AB116" t="s">
        <v>131</v>
      </c>
      <c r="AD116" t="str">
        <f t="shared" si="19"/>
        <v>45</v>
      </c>
      <c r="AE116" t="str">
        <f t="shared" si="20"/>
        <v>454</v>
      </c>
      <c r="AG116" t="s">
        <v>2966</v>
      </c>
      <c r="AH116" t="s">
        <v>2965</v>
      </c>
      <c r="AI116" t="str">
        <f t="shared" si="21"/>
        <v>A679071</v>
      </c>
      <c r="AJ116" t="str">
        <f>IFERROR(VLOOKUP(AI116,#REF!,3,FALSE),"")</f>
        <v/>
      </c>
    </row>
    <row r="117" spans="1:36">
      <c r="A117" s="119"/>
      <c r="B117" s="10" t="str">
        <f t="shared" si="11"/>
        <v/>
      </c>
      <c r="C117" s="54"/>
      <c r="D117" s="10" t="str">
        <f t="shared" si="12"/>
        <v/>
      </c>
      <c r="E117" s="46"/>
      <c r="F117" s="10" t="str">
        <f t="shared" si="13"/>
        <v/>
      </c>
      <c r="G117" s="10" t="str">
        <f t="shared" si="14"/>
        <v/>
      </c>
      <c r="H117" s="45"/>
      <c r="I117" s="45"/>
      <c r="J117" s="45"/>
      <c r="K117" s="45"/>
      <c r="L117" s="45"/>
      <c r="M117" s="54"/>
      <c r="N117" s="53"/>
      <c r="O117" s="53"/>
      <c r="P117" s="77"/>
      <c r="Q117" s="77"/>
      <c r="R117" s="14"/>
      <c r="S117" t="str">
        <f>IF(C117="","",'OPĆI DIO'!$C$1)</f>
        <v/>
      </c>
      <c r="T117" t="str">
        <f t="shared" si="15"/>
        <v/>
      </c>
      <c r="U117" t="str">
        <f t="shared" si="16"/>
        <v/>
      </c>
      <c r="V117" t="str">
        <f t="shared" si="17"/>
        <v/>
      </c>
      <c r="W117" t="str">
        <f t="shared" si="18"/>
        <v/>
      </c>
      <c r="AA117">
        <v>5121</v>
      </c>
      <c r="AB117" t="s">
        <v>187</v>
      </c>
      <c r="AD117" t="str">
        <f t="shared" si="19"/>
        <v>51</v>
      </c>
      <c r="AE117" t="str">
        <f t="shared" si="20"/>
        <v>512</v>
      </c>
      <c r="AG117" t="s">
        <v>2967</v>
      </c>
      <c r="AH117" t="s">
        <v>2968</v>
      </c>
      <c r="AI117" t="str">
        <f t="shared" si="21"/>
        <v>A679071</v>
      </c>
      <c r="AJ117" t="str">
        <f>IFERROR(VLOOKUP(AI117,#REF!,3,FALSE),"")</f>
        <v/>
      </c>
    </row>
    <row r="118" spans="1:36">
      <c r="A118" s="119"/>
      <c r="B118" s="10" t="str">
        <f t="shared" si="11"/>
        <v/>
      </c>
      <c r="C118" s="54"/>
      <c r="D118" s="10" t="str">
        <f t="shared" si="12"/>
        <v/>
      </c>
      <c r="E118" s="46"/>
      <c r="F118" s="10" t="str">
        <f t="shared" si="13"/>
        <v/>
      </c>
      <c r="G118" s="10" t="str">
        <f t="shared" si="14"/>
        <v/>
      </c>
      <c r="H118" s="45"/>
      <c r="I118" s="45"/>
      <c r="J118" s="45"/>
      <c r="K118" s="45"/>
      <c r="L118" s="45"/>
      <c r="M118" s="54"/>
      <c r="N118" s="53"/>
      <c r="O118" s="53"/>
      <c r="P118" s="77"/>
      <c r="Q118" s="77"/>
      <c r="R118" s="14"/>
      <c r="S118" t="str">
        <f>IF(C118="","",'OPĆI DIO'!$C$1)</f>
        <v/>
      </c>
      <c r="T118" t="str">
        <f t="shared" si="15"/>
        <v/>
      </c>
      <c r="U118" t="str">
        <f t="shared" si="16"/>
        <v/>
      </c>
      <c r="V118" t="str">
        <f t="shared" si="17"/>
        <v/>
      </c>
      <c r="W118" t="str">
        <f t="shared" si="18"/>
        <v/>
      </c>
      <c r="AA118">
        <v>5443</v>
      </c>
      <c r="AB118" t="s">
        <v>163</v>
      </c>
      <c r="AD118" t="str">
        <f t="shared" si="19"/>
        <v>54</v>
      </c>
      <c r="AE118" t="str">
        <f t="shared" si="20"/>
        <v>544</v>
      </c>
      <c r="AG118" t="s">
        <v>2969</v>
      </c>
      <c r="AH118" t="s">
        <v>2970</v>
      </c>
      <c r="AI118" t="str">
        <f t="shared" si="21"/>
        <v>A679071</v>
      </c>
      <c r="AJ118" t="str">
        <f>IFERROR(VLOOKUP(AI118,#REF!,3,FALSE),"")</f>
        <v/>
      </c>
    </row>
    <row r="119" spans="1:36">
      <c r="A119" s="119"/>
      <c r="B119" s="10" t="str">
        <f t="shared" si="11"/>
        <v/>
      </c>
      <c r="C119" s="54"/>
      <c r="D119" s="10" t="str">
        <f t="shared" si="12"/>
        <v/>
      </c>
      <c r="E119" s="46"/>
      <c r="F119" s="10" t="str">
        <f t="shared" si="13"/>
        <v/>
      </c>
      <c r="G119" s="10" t="str">
        <f t="shared" si="14"/>
        <v/>
      </c>
      <c r="H119" s="45"/>
      <c r="I119" s="45"/>
      <c r="J119" s="45"/>
      <c r="K119" s="45"/>
      <c r="L119" s="45"/>
      <c r="M119" s="54"/>
      <c r="N119" s="53"/>
      <c r="O119" s="53"/>
      <c r="P119" s="77"/>
      <c r="Q119" s="77"/>
      <c r="R119" s="14"/>
      <c r="S119" t="str">
        <f>IF(C119="","",'OPĆI DIO'!$C$1)</f>
        <v/>
      </c>
      <c r="T119" t="str">
        <f t="shared" si="15"/>
        <v/>
      </c>
      <c r="U119" t="str">
        <f t="shared" si="16"/>
        <v/>
      </c>
      <c r="V119" t="str">
        <f t="shared" si="17"/>
        <v/>
      </c>
      <c r="W119" t="str">
        <f t="shared" si="18"/>
        <v/>
      </c>
      <c r="AA119">
        <v>5121</v>
      </c>
      <c r="AB119" t="s">
        <v>605</v>
      </c>
      <c r="AD119" t="str">
        <f t="shared" si="19"/>
        <v>51</v>
      </c>
      <c r="AE119" t="str">
        <f t="shared" si="20"/>
        <v>512</v>
      </c>
      <c r="AG119" t="s">
        <v>2971</v>
      </c>
      <c r="AH119" t="s">
        <v>2972</v>
      </c>
      <c r="AI119" t="str">
        <f t="shared" si="21"/>
        <v>A679071</v>
      </c>
      <c r="AJ119" t="str">
        <f>IFERROR(VLOOKUP(AI119,#REF!,3,FALSE),"")</f>
        <v/>
      </c>
    </row>
    <row r="120" spans="1:36">
      <c r="A120" s="119"/>
      <c r="B120" s="10" t="str">
        <f t="shared" si="11"/>
        <v/>
      </c>
      <c r="C120" s="54"/>
      <c r="D120" s="10" t="str">
        <f t="shared" si="12"/>
        <v/>
      </c>
      <c r="E120" s="46"/>
      <c r="F120" s="10" t="str">
        <f t="shared" si="13"/>
        <v/>
      </c>
      <c r="G120" s="10" t="str">
        <f t="shared" si="14"/>
        <v/>
      </c>
      <c r="H120" s="45"/>
      <c r="I120" s="45"/>
      <c r="J120" s="45"/>
      <c r="K120" s="45"/>
      <c r="L120" s="45"/>
      <c r="M120" s="54"/>
      <c r="N120" s="53"/>
      <c r="O120" s="53"/>
      <c r="P120" s="77"/>
      <c r="Q120" s="77"/>
      <c r="R120" s="14"/>
      <c r="S120" t="str">
        <f>IF(C120="","",'OPĆI DIO'!$C$1)</f>
        <v/>
      </c>
      <c r="T120" t="str">
        <f t="shared" si="15"/>
        <v/>
      </c>
      <c r="U120" t="str">
        <f t="shared" si="16"/>
        <v/>
      </c>
      <c r="V120" t="str">
        <f t="shared" si="17"/>
        <v/>
      </c>
      <c r="W120" t="str">
        <f t="shared" si="18"/>
        <v/>
      </c>
      <c r="AA120">
        <v>5122</v>
      </c>
      <c r="AB120" t="s">
        <v>606</v>
      </c>
      <c r="AD120" t="str">
        <f t="shared" si="19"/>
        <v>51</v>
      </c>
      <c r="AE120" t="str">
        <f t="shared" si="20"/>
        <v>512</v>
      </c>
      <c r="AG120" t="s">
        <v>2973</v>
      </c>
      <c r="AH120" t="s">
        <v>2974</v>
      </c>
      <c r="AI120" t="str">
        <f t="shared" si="21"/>
        <v>A679071</v>
      </c>
      <c r="AJ120" t="str">
        <f>IFERROR(VLOOKUP(AI120,#REF!,3,FALSE),"")</f>
        <v/>
      </c>
    </row>
    <row r="121" spans="1:36">
      <c r="A121" s="119"/>
      <c r="B121" s="10" t="str">
        <f t="shared" si="11"/>
        <v/>
      </c>
      <c r="C121" s="54"/>
      <c r="D121" s="10" t="str">
        <f t="shared" si="12"/>
        <v/>
      </c>
      <c r="E121" s="46"/>
      <c r="F121" s="10" t="str">
        <f t="shared" si="13"/>
        <v/>
      </c>
      <c r="G121" s="10" t="str">
        <f t="shared" si="14"/>
        <v/>
      </c>
      <c r="H121" s="45"/>
      <c r="I121" s="45"/>
      <c r="J121" s="45"/>
      <c r="K121" s="45"/>
      <c r="L121" s="45"/>
      <c r="M121" s="54"/>
      <c r="N121" s="53"/>
      <c r="O121" s="53"/>
      <c r="P121" s="77"/>
      <c r="Q121" s="77"/>
      <c r="R121" s="14"/>
      <c r="S121" t="str">
        <f>IF(C121="","",'OPĆI DIO'!$C$1)</f>
        <v/>
      </c>
      <c r="T121" t="str">
        <f t="shared" si="15"/>
        <v/>
      </c>
      <c r="U121" t="str">
        <f t="shared" si="16"/>
        <v/>
      </c>
      <c r="V121" t="str">
        <f t="shared" si="17"/>
        <v/>
      </c>
      <c r="W121" t="str">
        <f t="shared" si="18"/>
        <v/>
      </c>
      <c r="AA121">
        <v>5141</v>
      </c>
      <c r="AB121" t="s">
        <v>607</v>
      </c>
      <c r="AD121" t="str">
        <f t="shared" si="19"/>
        <v>51</v>
      </c>
      <c r="AE121" t="str">
        <f t="shared" si="20"/>
        <v>514</v>
      </c>
      <c r="AG121" t="s">
        <v>2975</v>
      </c>
      <c r="AH121" t="s">
        <v>2976</v>
      </c>
      <c r="AI121" t="str">
        <f t="shared" si="21"/>
        <v>A679071</v>
      </c>
      <c r="AJ121" t="str">
        <f>IFERROR(VLOOKUP(AI121,#REF!,3,FALSE),"")</f>
        <v/>
      </c>
    </row>
    <row r="122" spans="1:36">
      <c r="A122" s="119"/>
      <c r="B122" s="10" t="str">
        <f t="shared" si="11"/>
        <v/>
      </c>
      <c r="C122" s="54"/>
      <c r="D122" s="10" t="str">
        <f t="shared" si="12"/>
        <v/>
      </c>
      <c r="E122" s="46"/>
      <c r="F122" s="10" t="str">
        <f t="shared" si="13"/>
        <v/>
      </c>
      <c r="G122" s="10" t="str">
        <f t="shared" si="14"/>
        <v/>
      </c>
      <c r="H122" s="45"/>
      <c r="I122" s="45"/>
      <c r="J122" s="45"/>
      <c r="K122" s="45"/>
      <c r="L122" s="45"/>
      <c r="M122" s="54"/>
      <c r="N122" s="53"/>
      <c r="O122" s="53"/>
      <c r="P122" s="77"/>
      <c r="Q122" s="77"/>
      <c r="R122" s="14"/>
      <c r="S122" t="str">
        <f>IF(C122="","",'OPĆI DIO'!$C$1)</f>
        <v/>
      </c>
      <c r="T122" t="str">
        <f t="shared" si="15"/>
        <v/>
      </c>
      <c r="U122" t="str">
        <f t="shared" si="16"/>
        <v/>
      </c>
      <c r="V122" t="str">
        <f t="shared" si="17"/>
        <v/>
      </c>
      <c r="W122" t="str">
        <f t="shared" si="18"/>
        <v/>
      </c>
      <c r="AA122">
        <v>5181</v>
      </c>
      <c r="AB122" t="s">
        <v>608</v>
      </c>
      <c r="AD122" t="str">
        <f t="shared" si="19"/>
        <v>51</v>
      </c>
      <c r="AE122" t="str">
        <f t="shared" si="20"/>
        <v>518</v>
      </c>
      <c r="AG122" t="s">
        <v>2977</v>
      </c>
      <c r="AH122" t="s">
        <v>2978</v>
      </c>
      <c r="AI122" t="str">
        <f t="shared" si="21"/>
        <v>A679071</v>
      </c>
      <c r="AJ122" t="str">
        <f>IFERROR(VLOOKUP(AI122,#REF!,3,FALSE),"")</f>
        <v/>
      </c>
    </row>
    <row r="123" spans="1:36">
      <c r="A123" s="119"/>
      <c r="B123" s="10" t="str">
        <f t="shared" si="11"/>
        <v/>
      </c>
      <c r="C123" s="54"/>
      <c r="D123" s="10" t="str">
        <f t="shared" si="12"/>
        <v/>
      </c>
      <c r="E123" s="46"/>
      <c r="F123" s="10" t="str">
        <f t="shared" si="13"/>
        <v/>
      </c>
      <c r="G123" s="10" t="str">
        <f t="shared" si="14"/>
        <v/>
      </c>
      <c r="H123" s="45"/>
      <c r="I123" s="45"/>
      <c r="J123" s="45"/>
      <c r="K123" s="45"/>
      <c r="L123" s="45"/>
      <c r="M123" s="54"/>
      <c r="N123" s="53"/>
      <c r="O123" s="53"/>
      <c r="P123" s="77"/>
      <c r="Q123" s="77"/>
      <c r="R123" s="14"/>
      <c r="S123" t="str">
        <f>IF(C123="","",'OPĆI DIO'!$C$1)</f>
        <v/>
      </c>
      <c r="T123" t="str">
        <f t="shared" si="15"/>
        <v/>
      </c>
      <c r="U123" t="str">
        <f t="shared" si="16"/>
        <v/>
      </c>
      <c r="V123" t="str">
        <f t="shared" si="17"/>
        <v/>
      </c>
      <c r="W123" t="str">
        <f t="shared" si="18"/>
        <v/>
      </c>
      <c r="AA123">
        <v>5183</v>
      </c>
      <c r="AB123" t="s">
        <v>609</v>
      </c>
      <c r="AD123" t="str">
        <f t="shared" si="19"/>
        <v>51</v>
      </c>
      <c r="AE123" t="str">
        <f t="shared" si="20"/>
        <v>518</v>
      </c>
      <c r="AG123" t="s">
        <v>2979</v>
      </c>
      <c r="AH123" t="s">
        <v>2980</v>
      </c>
      <c r="AI123" t="str">
        <f t="shared" si="21"/>
        <v>A679071</v>
      </c>
      <c r="AJ123" t="str">
        <f>IFERROR(VLOOKUP(AI123,#REF!,3,FALSE),"")</f>
        <v/>
      </c>
    </row>
    <row r="124" spans="1:36">
      <c r="A124" s="119"/>
      <c r="B124" s="10" t="str">
        <f t="shared" si="11"/>
        <v/>
      </c>
      <c r="C124" s="54"/>
      <c r="D124" s="10" t="str">
        <f t="shared" si="12"/>
        <v/>
      </c>
      <c r="E124" s="46"/>
      <c r="F124" s="10" t="str">
        <f t="shared" si="13"/>
        <v/>
      </c>
      <c r="G124" s="10" t="str">
        <f t="shared" si="14"/>
        <v/>
      </c>
      <c r="H124" s="45"/>
      <c r="I124" s="45"/>
      <c r="J124" s="45"/>
      <c r="K124" s="45"/>
      <c r="L124" s="45"/>
      <c r="M124" s="54"/>
      <c r="N124" s="53"/>
      <c r="O124" s="53"/>
      <c r="P124" s="77"/>
      <c r="Q124" s="77"/>
      <c r="R124" s="14"/>
      <c r="S124" t="str">
        <f>IF(C124="","",'OPĆI DIO'!$C$1)</f>
        <v/>
      </c>
      <c r="T124" t="str">
        <f t="shared" si="15"/>
        <v/>
      </c>
      <c r="U124" t="str">
        <f t="shared" si="16"/>
        <v/>
      </c>
      <c r="V124" t="str">
        <f t="shared" si="17"/>
        <v/>
      </c>
      <c r="W124" t="str">
        <f t="shared" si="18"/>
        <v/>
      </c>
      <c r="AA124">
        <v>5422</v>
      </c>
      <c r="AB124" t="s">
        <v>610</v>
      </c>
      <c r="AD124" t="str">
        <f t="shared" si="19"/>
        <v>54</v>
      </c>
      <c r="AE124" t="str">
        <f t="shared" si="20"/>
        <v>542</v>
      </c>
      <c r="AG124" t="s">
        <v>2981</v>
      </c>
      <c r="AH124" t="s">
        <v>2982</v>
      </c>
      <c r="AI124" t="str">
        <f t="shared" si="21"/>
        <v>A679071</v>
      </c>
      <c r="AJ124" t="str">
        <f>IFERROR(VLOOKUP(AI124,#REF!,3,FALSE),"")</f>
        <v/>
      </c>
    </row>
    <row r="125" spans="1:36">
      <c r="A125" s="119"/>
      <c r="B125" s="10" t="str">
        <f t="shared" si="11"/>
        <v/>
      </c>
      <c r="C125" s="54"/>
      <c r="D125" s="10" t="str">
        <f t="shared" si="12"/>
        <v/>
      </c>
      <c r="E125" s="46"/>
      <c r="F125" s="10" t="str">
        <f t="shared" si="13"/>
        <v/>
      </c>
      <c r="G125" s="10" t="str">
        <f t="shared" si="14"/>
        <v/>
      </c>
      <c r="H125" s="45"/>
      <c r="I125" s="45"/>
      <c r="J125" s="45"/>
      <c r="K125" s="45"/>
      <c r="L125" s="45"/>
      <c r="M125" s="54"/>
      <c r="N125" s="53"/>
      <c r="O125" s="53"/>
      <c r="P125" s="77"/>
      <c r="Q125" s="77"/>
      <c r="R125" s="14"/>
      <c r="S125" t="str">
        <f>IF(C125="","",'OPĆI DIO'!$C$1)</f>
        <v/>
      </c>
      <c r="T125" t="str">
        <f t="shared" si="15"/>
        <v/>
      </c>
      <c r="U125" t="str">
        <f t="shared" si="16"/>
        <v/>
      </c>
      <c r="V125" t="str">
        <f t="shared" si="17"/>
        <v/>
      </c>
      <c r="W125" t="str">
        <f t="shared" si="18"/>
        <v/>
      </c>
      <c r="AA125">
        <v>5431</v>
      </c>
      <c r="AB125" t="s">
        <v>237</v>
      </c>
      <c r="AD125" t="str">
        <f t="shared" si="19"/>
        <v>54</v>
      </c>
      <c r="AE125" t="str">
        <f t="shared" si="20"/>
        <v>543</v>
      </c>
      <c r="AG125" t="s">
        <v>2983</v>
      </c>
      <c r="AH125" t="s">
        <v>2984</v>
      </c>
      <c r="AI125" t="str">
        <f t="shared" si="21"/>
        <v>A679071</v>
      </c>
      <c r="AJ125" t="str">
        <f>IFERROR(VLOOKUP(AI125,#REF!,3,FALSE),"")</f>
        <v/>
      </c>
    </row>
    <row r="126" spans="1:36">
      <c r="A126" s="119"/>
      <c r="B126" s="10" t="str">
        <f t="shared" si="11"/>
        <v/>
      </c>
      <c r="C126" s="54"/>
      <c r="D126" s="10" t="str">
        <f t="shared" si="12"/>
        <v/>
      </c>
      <c r="E126" s="46"/>
      <c r="F126" s="10" t="str">
        <f t="shared" si="13"/>
        <v/>
      </c>
      <c r="G126" s="10" t="str">
        <f t="shared" si="14"/>
        <v/>
      </c>
      <c r="H126" s="45"/>
      <c r="I126" s="45"/>
      <c r="J126" s="45"/>
      <c r="K126" s="45"/>
      <c r="L126" s="45"/>
      <c r="M126" s="54"/>
      <c r="N126" s="53"/>
      <c r="O126" s="53"/>
      <c r="P126" s="77"/>
      <c r="Q126" s="77"/>
      <c r="R126" s="14"/>
      <c r="S126" t="str">
        <f>IF(C126="","",'OPĆI DIO'!$C$1)</f>
        <v/>
      </c>
      <c r="T126" t="str">
        <f t="shared" si="15"/>
        <v/>
      </c>
      <c r="U126" t="str">
        <f t="shared" si="16"/>
        <v/>
      </c>
      <c r="V126" t="str">
        <f t="shared" si="17"/>
        <v/>
      </c>
      <c r="W126" t="str">
        <f t="shared" si="18"/>
        <v/>
      </c>
      <c r="AA126">
        <v>5443</v>
      </c>
      <c r="AB126" t="s">
        <v>611</v>
      </c>
      <c r="AD126" t="str">
        <f t="shared" si="19"/>
        <v>54</v>
      </c>
      <c r="AE126" t="str">
        <f t="shared" si="20"/>
        <v>544</v>
      </c>
      <c r="AG126" t="s">
        <v>2985</v>
      </c>
      <c r="AH126" t="s">
        <v>2986</v>
      </c>
      <c r="AI126" t="str">
        <f t="shared" si="21"/>
        <v>A679071</v>
      </c>
      <c r="AJ126" t="str">
        <f>IFERROR(VLOOKUP(AI126,#REF!,3,FALSE),"")</f>
        <v/>
      </c>
    </row>
    <row r="127" spans="1:36">
      <c r="A127" s="119"/>
      <c r="B127" s="10" t="str">
        <f t="shared" si="11"/>
        <v/>
      </c>
      <c r="C127" s="54"/>
      <c r="D127" s="10" t="str">
        <f t="shared" si="12"/>
        <v/>
      </c>
      <c r="E127" s="46"/>
      <c r="F127" s="10" t="str">
        <f t="shared" si="13"/>
        <v/>
      </c>
      <c r="G127" s="10" t="str">
        <f t="shared" si="14"/>
        <v/>
      </c>
      <c r="H127" s="45"/>
      <c r="I127" s="45"/>
      <c r="J127" s="45"/>
      <c r="K127" s="45"/>
      <c r="L127" s="45"/>
      <c r="M127" s="54"/>
      <c r="N127" s="53"/>
      <c r="O127" s="53"/>
      <c r="P127" s="77"/>
      <c r="Q127" s="77"/>
      <c r="R127" s="14"/>
      <c r="S127" t="str">
        <f>IF(C127="","",'OPĆI DIO'!$C$1)</f>
        <v/>
      </c>
      <c r="T127" t="str">
        <f t="shared" si="15"/>
        <v/>
      </c>
      <c r="U127" t="str">
        <f t="shared" si="16"/>
        <v/>
      </c>
      <c r="V127" t="str">
        <f t="shared" si="17"/>
        <v/>
      </c>
      <c r="W127" t="str">
        <f t="shared" si="18"/>
        <v/>
      </c>
      <c r="AA127">
        <v>5445</v>
      </c>
      <c r="AB127" t="s">
        <v>612</v>
      </c>
      <c r="AD127" t="str">
        <f t="shared" si="19"/>
        <v>54</v>
      </c>
      <c r="AE127" t="str">
        <f t="shared" si="20"/>
        <v>544</v>
      </c>
      <c r="AG127" t="s">
        <v>2987</v>
      </c>
      <c r="AH127" t="s">
        <v>2988</v>
      </c>
      <c r="AI127" t="str">
        <f t="shared" si="21"/>
        <v>A679071</v>
      </c>
      <c r="AJ127" t="str">
        <f>IFERROR(VLOOKUP(AI127,#REF!,3,FALSE),"")</f>
        <v/>
      </c>
    </row>
    <row r="128" spans="1:36">
      <c r="A128" s="119"/>
      <c r="B128" s="10" t="str">
        <f t="shared" si="11"/>
        <v/>
      </c>
      <c r="C128" s="54"/>
      <c r="D128" s="10" t="str">
        <f t="shared" si="12"/>
        <v/>
      </c>
      <c r="E128" s="46"/>
      <c r="F128" s="10" t="str">
        <f t="shared" si="13"/>
        <v/>
      </c>
      <c r="G128" s="10" t="str">
        <f t="shared" si="14"/>
        <v/>
      </c>
      <c r="H128" s="45"/>
      <c r="I128" s="45"/>
      <c r="J128" s="45"/>
      <c r="K128" s="45"/>
      <c r="L128" s="45"/>
      <c r="M128" s="54"/>
      <c r="N128" s="53"/>
      <c r="O128" s="53"/>
      <c r="P128" s="77"/>
      <c r="Q128" s="77"/>
      <c r="R128" s="14"/>
      <c r="S128" t="str">
        <f>IF(C128="","",'OPĆI DIO'!$C$1)</f>
        <v/>
      </c>
      <c r="T128" t="str">
        <f t="shared" si="15"/>
        <v/>
      </c>
      <c r="U128" t="str">
        <f t="shared" si="16"/>
        <v/>
      </c>
      <c r="V128" t="str">
        <f t="shared" si="17"/>
        <v/>
      </c>
      <c r="W128" t="str">
        <f t="shared" si="18"/>
        <v/>
      </c>
      <c r="AA128">
        <v>5453</v>
      </c>
      <c r="AB128" t="s">
        <v>613</v>
      </c>
      <c r="AD128" t="str">
        <f t="shared" si="19"/>
        <v>54</v>
      </c>
      <c r="AE128" t="str">
        <f t="shared" si="20"/>
        <v>545</v>
      </c>
      <c r="AG128" t="s">
        <v>2989</v>
      </c>
      <c r="AH128" t="s">
        <v>2990</v>
      </c>
      <c r="AI128" t="str">
        <f t="shared" si="21"/>
        <v>A679071</v>
      </c>
      <c r="AJ128" t="str">
        <f>IFERROR(VLOOKUP(AI128,#REF!,3,FALSE),"")</f>
        <v/>
      </c>
    </row>
    <row r="129" spans="1:36">
      <c r="A129" s="119"/>
      <c r="B129" s="10" t="str">
        <f t="shared" si="11"/>
        <v/>
      </c>
      <c r="C129" s="54"/>
      <c r="D129" s="10" t="str">
        <f t="shared" si="12"/>
        <v/>
      </c>
      <c r="E129" s="46"/>
      <c r="F129" s="10" t="str">
        <f t="shared" si="13"/>
        <v/>
      </c>
      <c r="G129" s="10" t="str">
        <f t="shared" si="14"/>
        <v/>
      </c>
      <c r="H129" s="45"/>
      <c r="I129" s="45"/>
      <c r="J129" s="45"/>
      <c r="K129" s="45"/>
      <c r="L129" s="45"/>
      <c r="M129" s="54"/>
      <c r="N129" s="53"/>
      <c r="O129" s="53"/>
      <c r="P129" s="77"/>
      <c r="Q129" s="77"/>
      <c r="R129" s="14"/>
      <c r="S129" t="str">
        <f>IF(C129="","",'OPĆI DIO'!$C$1)</f>
        <v/>
      </c>
      <c r="T129" t="str">
        <f t="shared" si="15"/>
        <v/>
      </c>
      <c r="U129" t="str">
        <f t="shared" si="16"/>
        <v/>
      </c>
      <c r="V129" t="str">
        <f t="shared" si="17"/>
        <v/>
      </c>
      <c r="W129" t="str">
        <f t="shared" si="18"/>
        <v/>
      </c>
      <c r="AA129">
        <v>5472</v>
      </c>
      <c r="AB129" t="s">
        <v>614</v>
      </c>
      <c r="AD129" t="str">
        <f t="shared" si="19"/>
        <v>54</v>
      </c>
      <c r="AE129" t="str">
        <f t="shared" si="20"/>
        <v>547</v>
      </c>
      <c r="AG129" t="s">
        <v>2991</v>
      </c>
      <c r="AH129" t="s">
        <v>2992</v>
      </c>
      <c r="AI129" t="str">
        <f t="shared" si="21"/>
        <v>A679071</v>
      </c>
      <c r="AJ129" t="str">
        <f>IFERROR(VLOOKUP(AI129,#REF!,3,FALSE),"")</f>
        <v/>
      </c>
    </row>
    <row r="130" spans="1:36">
      <c r="A130" s="119"/>
      <c r="B130" s="10" t="str">
        <f t="shared" si="11"/>
        <v/>
      </c>
      <c r="C130" s="54"/>
      <c r="D130" s="10" t="str">
        <f t="shared" si="12"/>
        <v/>
      </c>
      <c r="E130" s="46"/>
      <c r="F130" s="10" t="str">
        <f t="shared" si="13"/>
        <v/>
      </c>
      <c r="G130" s="10" t="str">
        <f t="shared" si="14"/>
        <v/>
      </c>
      <c r="H130" s="45"/>
      <c r="I130" s="45"/>
      <c r="J130" s="45"/>
      <c r="K130" s="45"/>
      <c r="L130" s="45"/>
      <c r="M130" s="54"/>
      <c r="N130" s="53"/>
      <c r="O130" s="53"/>
      <c r="P130" s="77"/>
      <c r="Q130" s="77"/>
      <c r="R130" s="14"/>
      <c r="S130" t="str">
        <f>IF(C130="","",'OPĆI DIO'!$C$1)</f>
        <v/>
      </c>
      <c r="T130" t="str">
        <f t="shared" si="15"/>
        <v/>
      </c>
      <c r="U130" t="str">
        <f t="shared" si="16"/>
        <v/>
      </c>
      <c r="V130" t="str">
        <f t="shared" si="17"/>
        <v/>
      </c>
      <c r="W130" t="str">
        <f t="shared" si="18"/>
        <v/>
      </c>
      <c r="AG130" t="s">
        <v>2993</v>
      </c>
      <c r="AH130" t="s">
        <v>2994</v>
      </c>
      <c r="AI130" t="str">
        <f t="shared" si="21"/>
        <v>A679071</v>
      </c>
      <c r="AJ130" t="str">
        <f>IFERROR(VLOOKUP(AI130,#REF!,3,FALSE),"")</f>
        <v/>
      </c>
    </row>
    <row r="131" spans="1:36">
      <c r="A131" s="119"/>
      <c r="B131" s="10" t="str">
        <f t="shared" ref="B131:B194" si="22">IFERROR(VLOOKUP(A131,$X$6:$Y$23,2,FALSE),"")</f>
        <v/>
      </c>
      <c r="C131" s="54"/>
      <c r="D131" s="10" t="str">
        <f t="shared" ref="D131:D194" si="23">IFERROR(VLOOKUP(C131,$AA$5:$AC$129,2,FALSE),"")</f>
        <v/>
      </c>
      <c r="E131" s="46"/>
      <c r="F131" s="10" t="str">
        <f t="shared" ref="F131:F194" si="24">IFERROR(VLOOKUP(E131,$AG$6:$AH$1763,2,FALSE),"")</f>
        <v/>
      </c>
      <c r="G131" s="10" t="str">
        <f t="shared" ref="G131:G194" si="25">IFERROR(VLOOKUP(E131,$AG$6:$AJ$1763,4,FALSE),"")</f>
        <v/>
      </c>
      <c r="H131" s="45"/>
      <c r="I131" s="45"/>
      <c r="J131" s="45"/>
      <c r="K131" s="45"/>
      <c r="L131" s="45"/>
      <c r="M131" s="54"/>
      <c r="N131" s="53"/>
      <c r="O131" s="53"/>
      <c r="P131" s="77"/>
      <c r="Q131" s="77"/>
      <c r="R131" s="14"/>
      <c r="S131" t="str">
        <f>IF(C131="","",'OPĆI DIO'!$C$1)</f>
        <v/>
      </c>
      <c r="T131" t="str">
        <f t="shared" ref="T131:T194" si="26">LEFT(C131,3)</f>
        <v/>
      </c>
      <c r="U131" t="str">
        <f t="shared" ref="U131:U194" si="27">LEFT(C131,2)</f>
        <v/>
      </c>
      <c r="V131" t="str">
        <f t="shared" ref="V131:V194" si="28">IF(W131="5",0,MID(G131,2,2))</f>
        <v/>
      </c>
      <c r="W131" t="str">
        <f t="shared" ref="W131:W194" si="29">LEFT(C131,1)</f>
        <v/>
      </c>
      <c r="AG131" t="s">
        <v>2995</v>
      </c>
      <c r="AH131" t="s">
        <v>2996</v>
      </c>
      <c r="AI131" t="str">
        <f t="shared" si="21"/>
        <v>A679071</v>
      </c>
      <c r="AJ131" t="str">
        <f>IFERROR(VLOOKUP(AI131,#REF!,3,FALSE),"")</f>
        <v/>
      </c>
    </row>
    <row r="132" spans="1:36">
      <c r="A132" s="119"/>
      <c r="B132" s="10" t="str">
        <f t="shared" si="22"/>
        <v/>
      </c>
      <c r="C132" s="54"/>
      <c r="D132" s="10" t="str">
        <f t="shared" si="23"/>
        <v/>
      </c>
      <c r="E132" s="46"/>
      <c r="F132" s="10" t="str">
        <f t="shared" si="24"/>
        <v/>
      </c>
      <c r="G132" s="10" t="str">
        <f t="shared" si="25"/>
        <v/>
      </c>
      <c r="H132" s="45"/>
      <c r="I132" s="45"/>
      <c r="J132" s="45"/>
      <c r="K132" s="45"/>
      <c r="L132" s="45"/>
      <c r="M132" s="54"/>
      <c r="N132" s="53"/>
      <c r="O132" s="53"/>
      <c r="P132" s="77"/>
      <c r="Q132" s="77"/>
      <c r="R132" s="14"/>
      <c r="S132" t="str">
        <f>IF(C132="","",'OPĆI DIO'!$C$1)</f>
        <v/>
      </c>
      <c r="T132" t="str">
        <f t="shared" si="26"/>
        <v/>
      </c>
      <c r="U132" t="str">
        <f t="shared" si="27"/>
        <v/>
      </c>
      <c r="V132" t="str">
        <f t="shared" si="28"/>
        <v/>
      </c>
      <c r="W132" t="str">
        <f t="shared" si="29"/>
        <v/>
      </c>
      <c r="AG132" t="s">
        <v>2997</v>
      </c>
      <c r="AH132" t="s">
        <v>2998</v>
      </c>
      <c r="AI132" t="str">
        <f t="shared" si="21"/>
        <v>A679071</v>
      </c>
      <c r="AJ132" t="str">
        <f>IFERROR(VLOOKUP(AI132,#REF!,3,FALSE),"")</f>
        <v/>
      </c>
    </row>
    <row r="133" spans="1:36">
      <c r="A133" s="119"/>
      <c r="B133" s="10" t="str">
        <f t="shared" si="22"/>
        <v/>
      </c>
      <c r="C133" s="54"/>
      <c r="D133" s="10" t="str">
        <f t="shared" si="23"/>
        <v/>
      </c>
      <c r="E133" s="46"/>
      <c r="F133" s="10" t="str">
        <f t="shared" si="24"/>
        <v/>
      </c>
      <c r="G133" s="10" t="str">
        <f t="shared" si="25"/>
        <v/>
      </c>
      <c r="H133" s="45"/>
      <c r="I133" s="45"/>
      <c r="J133" s="45"/>
      <c r="K133" s="45"/>
      <c r="L133" s="45"/>
      <c r="M133" s="54"/>
      <c r="N133" s="53"/>
      <c r="O133" s="53"/>
      <c r="P133" s="77"/>
      <c r="Q133" s="77"/>
      <c r="R133" s="14"/>
      <c r="S133" t="str">
        <f>IF(C133="","",'OPĆI DIO'!$C$1)</f>
        <v/>
      </c>
      <c r="T133" t="str">
        <f t="shared" si="26"/>
        <v/>
      </c>
      <c r="U133" t="str">
        <f t="shared" si="27"/>
        <v/>
      </c>
      <c r="V133" t="str">
        <f t="shared" si="28"/>
        <v/>
      </c>
      <c r="W133" t="str">
        <f t="shared" si="29"/>
        <v/>
      </c>
      <c r="AG133" t="s">
        <v>2999</v>
      </c>
      <c r="AH133" t="s">
        <v>3000</v>
      </c>
      <c r="AI133" t="str">
        <f t="shared" si="21"/>
        <v>A679071</v>
      </c>
      <c r="AJ133" t="str">
        <f>IFERROR(VLOOKUP(AI133,#REF!,3,FALSE),"")</f>
        <v/>
      </c>
    </row>
    <row r="134" spans="1:36">
      <c r="A134" s="119"/>
      <c r="B134" s="10" t="str">
        <f t="shared" si="22"/>
        <v/>
      </c>
      <c r="C134" s="54"/>
      <c r="D134" s="10" t="str">
        <f t="shared" si="23"/>
        <v/>
      </c>
      <c r="E134" s="46"/>
      <c r="F134" s="10" t="str">
        <f t="shared" si="24"/>
        <v/>
      </c>
      <c r="G134" s="10" t="str">
        <f t="shared" si="25"/>
        <v/>
      </c>
      <c r="H134" s="45"/>
      <c r="I134" s="45"/>
      <c r="J134" s="45"/>
      <c r="K134" s="45"/>
      <c r="L134" s="45"/>
      <c r="M134" s="54"/>
      <c r="N134" s="53"/>
      <c r="O134" s="53"/>
      <c r="P134" s="77"/>
      <c r="Q134" s="77"/>
      <c r="R134" s="14"/>
      <c r="S134" t="str">
        <f>IF(C134="","",'OPĆI DIO'!$C$1)</f>
        <v/>
      </c>
      <c r="T134" t="str">
        <f t="shared" si="26"/>
        <v/>
      </c>
      <c r="U134" t="str">
        <f t="shared" si="27"/>
        <v/>
      </c>
      <c r="V134" t="str">
        <f t="shared" si="28"/>
        <v/>
      </c>
      <c r="W134" t="str">
        <f t="shared" si="29"/>
        <v/>
      </c>
      <c r="AG134" t="s">
        <v>3001</v>
      </c>
      <c r="AH134" t="s">
        <v>3002</v>
      </c>
      <c r="AI134" t="str">
        <f t="shared" si="21"/>
        <v>A679071</v>
      </c>
      <c r="AJ134" t="str">
        <f>IFERROR(VLOOKUP(AI134,#REF!,3,FALSE),"")</f>
        <v/>
      </c>
    </row>
    <row r="135" spans="1:36">
      <c r="A135" s="119"/>
      <c r="B135" s="10" t="str">
        <f t="shared" si="22"/>
        <v/>
      </c>
      <c r="C135" s="54"/>
      <c r="D135" s="10" t="str">
        <f t="shared" si="23"/>
        <v/>
      </c>
      <c r="E135" s="46"/>
      <c r="F135" s="10" t="str">
        <f t="shared" si="24"/>
        <v/>
      </c>
      <c r="G135" s="10" t="str">
        <f t="shared" si="25"/>
        <v/>
      </c>
      <c r="H135" s="45"/>
      <c r="I135" s="45"/>
      <c r="J135" s="45"/>
      <c r="K135" s="45"/>
      <c r="L135" s="45"/>
      <c r="M135" s="54"/>
      <c r="N135" s="53"/>
      <c r="O135" s="53"/>
      <c r="P135" s="77"/>
      <c r="Q135" s="77"/>
      <c r="R135" s="14"/>
      <c r="S135" t="str">
        <f>IF(C135="","",'OPĆI DIO'!$C$1)</f>
        <v/>
      </c>
      <c r="T135" t="str">
        <f t="shared" si="26"/>
        <v/>
      </c>
      <c r="U135" t="str">
        <f t="shared" si="27"/>
        <v/>
      </c>
      <c r="V135" t="str">
        <f t="shared" si="28"/>
        <v/>
      </c>
      <c r="W135" t="str">
        <f t="shared" si="29"/>
        <v/>
      </c>
      <c r="AG135" t="s">
        <v>665</v>
      </c>
      <c r="AH135" t="s">
        <v>666</v>
      </c>
      <c r="AI135" t="str">
        <f t="shared" si="21"/>
        <v>A679072</v>
      </c>
      <c r="AJ135" t="str">
        <f>IFERROR(VLOOKUP(AI135,#REF!,3,FALSE),"")</f>
        <v/>
      </c>
    </row>
    <row r="136" spans="1:36">
      <c r="A136" s="15"/>
      <c r="B136" s="10" t="str">
        <f t="shared" si="22"/>
        <v/>
      </c>
      <c r="C136" s="54"/>
      <c r="D136" s="10" t="str">
        <f t="shared" si="23"/>
        <v/>
      </c>
      <c r="E136" s="46"/>
      <c r="F136" s="10" t="str">
        <f t="shared" si="24"/>
        <v/>
      </c>
      <c r="G136" s="10" t="str">
        <f t="shared" si="25"/>
        <v/>
      </c>
      <c r="H136" s="45"/>
      <c r="I136" s="45"/>
      <c r="J136" s="45"/>
      <c r="K136" s="45"/>
      <c r="L136" s="45"/>
      <c r="M136" s="54"/>
      <c r="N136" s="53"/>
      <c r="O136" s="53"/>
      <c r="P136" s="77"/>
      <c r="Q136" s="77"/>
      <c r="R136" s="14"/>
      <c r="S136" t="str">
        <f>IF(C136="","",'OPĆI DIO'!$C$1)</f>
        <v/>
      </c>
      <c r="T136" t="str">
        <f t="shared" si="26"/>
        <v/>
      </c>
      <c r="U136" t="str">
        <f t="shared" si="27"/>
        <v/>
      </c>
      <c r="V136" t="str">
        <f t="shared" si="28"/>
        <v/>
      </c>
      <c r="W136" t="str">
        <f t="shared" si="29"/>
        <v/>
      </c>
      <c r="AG136" t="s">
        <v>3003</v>
      </c>
      <c r="AH136" t="s">
        <v>3004</v>
      </c>
      <c r="AI136" t="str">
        <f t="shared" si="21"/>
        <v>A679072</v>
      </c>
      <c r="AJ136" t="str">
        <f>IFERROR(VLOOKUP(AI136,#REF!,3,FALSE),"")</f>
        <v/>
      </c>
    </row>
    <row r="137" spans="1:36">
      <c r="A137" s="15"/>
      <c r="B137" s="10" t="str">
        <f t="shared" si="22"/>
        <v/>
      </c>
      <c r="C137" s="54"/>
      <c r="D137" s="10" t="str">
        <f t="shared" si="23"/>
        <v/>
      </c>
      <c r="E137" s="46"/>
      <c r="F137" s="10" t="str">
        <f t="shared" si="24"/>
        <v/>
      </c>
      <c r="G137" s="10" t="str">
        <f t="shared" si="25"/>
        <v/>
      </c>
      <c r="H137" s="45"/>
      <c r="I137" s="45"/>
      <c r="J137" s="45"/>
      <c r="K137" s="45"/>
      <c r="L137" s="45"/>
      <c r="M137" s="54"/>
      <c r="N137" s="53"/>
      <c r="O137" s="53"/>
      <c r="P137" s="77"/>
      <c r="Q137" s="77"/>
      <c r="R137" s="14"/>
      <c r="S137" t="str">
        <f>IF(C137="","",'OPĆI DIO'!$C$1)</f>
        <v/>
      </c>
      <c r="T137" t="str">
        <f t="shared" si="26"/>
        <v/>
      </c>
      <c r="U137" t="str">
        <f t="shared" si="27"/>
        <v/>
      </c>
      <c r="V137" t="str">
        <f t="shared" si="28"/>
        <v/>
      </c>
      <c r="W137" t="str">
        <f t="shared" si="29"/>
        <v/>
      </c>
      <c r="AG137" t="s">
        <v>3005</v>
      </c>
      <c r="AH137" t="s">
        <v>3006</v>
      </c>
      <c r="AI137" t="str">
        <f t="shared" ref="AI137:AI200" si="30">LEFT(AG137,7)</f>
        <v>A679072</v>
      </c>
      <c r="AJ137" t="str">
        <f>IFERROR(VLOOKUP(AI137,#REF!,3,FALSE),"")</f>
        <v/>
      </c>
    </row>
    <row r="138" spans="1:36">
      <c r="A138" s="15"/>
      <c r="B138" s="10" t="str">
        <f t="shared" si="22"/>
        <v/>
      </c>
      <c r="C138" s="54"/>
      <c r="D138" s="10" t="str">
        <f t="shared" si="23"/>
        <v/>
      </c>
      <c r="E138" s="46"/>
      <c r="F138" s="10" t="str">
        <f t="shared" si="24"/>
        <v/>
      </c>
      <c r="G138" s="10" t="str">
        <f t="shared" si="25"/>
        <v/>
      </c>
      <c r="H138" s="45"/>
      <c r="I138" s="45"/>
      <c r="J138" s="45"/>
      <c r="K138" s="45"/>
      <c r="L138" s="45"/>
      <c r="M138" s="54"/>
      <c r="N138" s="53"/>
      <c r="O138" s="53"/>
      <c r="P138" s="77"/>
      <c r="Q138" s="77"/>
      <c r="R138" s="14"/>
      <c r="S138" t="str">
        <f>IF(C138="","",'OPĆI DIO'!$C$1)</f>
        <v/>
      </c>
      <c r="T138" t="str">
        <f t="shared" si="26"/>
        <v/>
      </c>
      <c r="U138" t="str">
        <f t="shared" si="27"/>
        <v/>
      </c>
      <c r="V138" t="str">
        <f t="shared" si="28"/>
        <v/>
      </c>
      <c r="W138" t="str">
        <f t="shared" si="29"/>
        <v/>
      </c>
      <c r="AG138" t="s">
        <v>3007</v>
      </c>
      <c r="AH138" t="s">
        <v>3008</v>
      </c>
      <c r="AI138" t="str">
        <f t="shared" si="30"/>
        <v>A679072</v>
      </c>
      <c r="AJ138" t="str">
        <f>IFERROR(VLOOKUP(AI138,#REF!,3,FALSE),"")</f>
        <v/>
      </c>
    </row>
    <row r="139" spans="1:36">
      <c r="A139" s="15"/>
      <c r="B139" s="10" t="str">
        <f t="shared" si="22"/>
        <v/>
      </c>
      <c r="C139" s="54"/>
      <c r="D139" s="10" t="str">
        <f t="shared" si="23"/>
        <v/>
      </c>
      <c r="E139" s="46"/>
      <c r="F139" s="10" t="str">
        <f t="shared" si="24"/>
        <v/>
      </c>
      <c r="G139" s="10" t="str">
        <f t="shared" si="25"/>
        <v/>
      </c>
      <c r="H139" s="45"/>
      <c r="I139" s="45"/>
      <c r="J139" s="45"/>
      <c r="K139" s="45"/>
      <c r="L139" s="45"/>
      <c r="M139" s="54"/>
      <c r="N139" s="53"/>
      <c r="O139" s="53"/>
      <c r="P139" s="77"/>
      <c r="Q139" s="77"/>
      <c r="R139" s="14"/>
      <c r="S139" t="str">
        <f>IF(C139="","",'OPĆI DIO'!$C$1)</f>
        <v/>
      </c>
      <c r="T139" t="str">
        <f t="shared" si="26"/>
        <v/>
      </c>
      <c r="U139" t="str">
        <f t="shared" si="27"/>
        <v/>
      </c>
      <c r="V139" t="str">
        <f t="shared" si="28"/>
        <v/>
      </c>
      <c r="W139" t="str">
        <f t="shared" si="29"/>
        <v/>
      </c>
      <c r="AG139" t="s">
        <v>3009</v>
      </c>
      <c r="AH139" t="s">
        <v>3010</v>
      </c>
      <c r="AI139" t="str">
        <f t="shared" si="30"/>
        <v>A679072</v>
      </c>
      <c r="AJ139" t="str">
        <f>IFERROR(VLOOKUP(AI139,#REF!,3,FALSE),"")</f>
        <v/>
      </c>
    </row>
    <row r="140" spans="1:36">
      <c r="A140" s="15"/>
      <c r="B140" s="10" t="str">
        <f t="shared" si="22"/>
        <v/>
      </c>
      <c r="C140" s="54"/>
      <c r="D140" s="10" t="str">
        <f t="shared" si="23"/>
        <v/>
      </c>
      <c r="E140" s="46"/>
      <c r="F140" s="10" t="str">
        <f t="shared" si="24"/>
        <v/>
      </c>
      <c r="G140" s="10" t="str">
        <f t="shared" si="25"/>
        <v/>
      </c>
      <c r="H140" s="45"/>
      <c r="I140" s="45"/>
      <c r="J140" s="45"/>
      <c r="K140" s="45"/>
      <c r="L140" s="45"/>
      <c r="M140" s="54"/>
      <c r="N140" s="53"/>
      <c r="O140" s="53"/>
      <c r="P140" s="77"/>
      <c r="Q140" s="77"/>
      <c r="R140" s="14"/>
      <c r="S140" t="str">
        <f>IF(C140="","",'OPĆI DIO'!$C$1)</f>
        <v/>
      </c>
      <c r="T140" t="str">
        <f t="shared" si="26"/>
        <v/>
      </c>
      <c r="U140" t="str">
        <f t="shared" si="27"/>
        <v/>
      </c>
      <c r="V140" t="str">
        <f t="shared" si="28"/>
        <v/>
      </c>
      <c r="W140" t="str">
        <f t="shared" si="29"/>
        <v/>
      </c>
      <c r="AG140" t="s">
        <v>3011</v>
      </c>
      <c r="AH140" t="s">
        <v>3012</v>
      </c>
      <c r="AI140" t="str">
        <f t="shared" si="30"/>
        <v>A679072</v>
      </c>
      <c r="AJ140" t="str">
        <f>IFERROR(VLOOKUP(AI140,#REF!,3,FALSE),"")</f>
        <v/>
      </c>
    </row>
    <row r="141" spans="1:36">
      <c r="A141" s="15"/>
      <c r="B141" s="10" t="str">
        <f t="shared" si="22"/>
        <v/>
      </c>
      <c r="C141" s="54"/>
      <c r="D141" s="10" t="str">
        <f t="shared" si="23"/>
        <v/>
      </c>
      <c r="E141" s="46"/>
      <c r="F141" s="10" t="str">
        <f t="shared" si="24"/>
        <v/>
      </c>
      <c r="G141" s="10" t="str">
        <f t="shared" si="25"/>
        <v/>
      </c>
      <c r="H141" s="45"/>
      <c r="I141" s="45"/>
      <c r="J141" s="45"/>
      <c r="K141" s="45"/>
      <c r="L141" s="45"/>
      <c r="M141" s="54"/>
      <c r="N141" s="53"/>
      <c r="O141" s="53"/>
      <c r="P141" s="77"/>
      <c r="Q141" s="77"/>
      <c r="R141" s="14"/>
      <c r="S141" t="str">
        <f>IF(C141="","",'OPĆI DIO'!$C$1)</f>
        <v/>
      </c>
      <c r="T141" t="str">
        <f t="shared" si="26"/>
        <v/>
      </c>
      <c r="U141" t="str">
        <f t="shared" si="27"/>
        <v/>
      </c>
      <c r="V141" t="str">
        <f t="shared" si="28"/>
        <v/>
      </c>
      <c r="W141" t="str">
        <f t="shared" si="29"/>
        <v/>
      </c>
      <c r="AG141" t="s">
        <v>3013</v>
      </c>
      <c r="AH141" t="s">
        <v>3014</v>
      </c>
      <c r="AI141" t="str">
        <f t="shared" si="30"/>
        <v>A679072</v>
      </c>
      <c r="AJ141" t="str">
        <f>IFERROR(VLOOKUP(AI141,#REF!,3,FALSE),"")</f>
        <v/>
      </c>
    </row>
    <row r="142" spans="1:36">
      <c r="A142" s="15"/>
      <c r="B142" s="10" t="str">
        <f t="shared" si="22"/>
        <v/>
      </c>
      <c r="C142" s="54"/>
      <c r="D142" s="10" t="str">
        <f t="shared" si="23"/>
        <v/>
      </c>
      <c r="E142" s="46"/>
      <c r="F142" s="10" t="str">
        <f t="shared" si="24"/>
        <v/>
      </c>
      <c r="G142" s="10" t="str">
        <f t="shared" si="25"/>
        <v/>
      </c>
      <c r="H142" s="45"/>
      <c r="I142" s="45"/>
      <c r="J142" s="45"/>
      <c r="K142" s="45"/>
      <c r="L142" s="45"/>
      <c r="M142" s="54"/>
      <c r="N142" s="53"/>
      <c r="O142" s="53"/>
      <c r="P142" s="77"/>
      <c r="Q142" s="77"/>
      <c r="R142" s="14"/>
      <c r="S142" t="str">
        <f>IF(C142="","",'OPĆI DIO'!$C$1)</f>
        <v/>
      </c>
      <c r="T142" t="str">
        <f t="shared" si="26"/>
        <v/>
      </c>
      <c r="U142" t="str">
        <f t="shared" si="27"/>
        <v/>
      </c>
      <c r="V142" t="str">
        <f t="shared" si="28"/>
        <v/>
      </c>
      <c r="W142" t="str">
        <f t="shared" si="29"/>
        <v/>
      </c>
      <c r="AG142" t="s">
        <v>3015</v>
      </c>
      <c r="AH142" t="s">
        <v>3016</v>
      </c>
      <c r="AI142" t="str">
        <f t="shared" si="30"/>
        <v>A679072</v>
      </c>
      <c r="AJ142" t="str">
        <f>IFERROR(VLOOKUP(AI142,#REF!,3,FALSE),"")</f>
        <v/>
      </c>
    </row>
    <row r="143" spans="1:36">
      <c r="A143" s="15"/>
      <c r="B143" s="10" t="str">
        <f t="shared" si="22"/>
        <v/>
      </c>
      <c r="C143" s="54"/>
      <c r="D143" s="10" t="str">
        <f t="shared" si="23"/>
        <v/>
      </c>
      <c r="E143" s="46"/>
      <c r="F143" s="10" t="str">
        <f t="shared" si="24"/>
        <v/>
      </c>
      <c r="G143" s="10" t="str">
        <f t="shared" si="25"/>
        <v/>
      </c>
      <c r="H143" s="45"/>
      <c r="I143" s="45"/>
      <c r="J143" s="45"/>
      <c r="K143" s="45"/>
      <c r="L143" s="45"/>
      <c r="M143" s="54"/>
      <c r="N143" s="53"/>
      <c r="O143" s="53"/>
      <c r="P143" s="77"/>
      <c r="Q143" s="77"/>
      <c r="R143" s="14"/>
      <c r="S143" t="str">
        <f>IF(C143="","",'OPĆI DIO'!$C$1)</f>
        <v/>
      </c>
      <c r="T143" t="str">
        <f t="shared" si="26"/>
        <v/>
      </c>
      <c r="U143" t="str">
        <f t="shared" si="27"/>
        <v/>
      </c>
      <c r="V143" t="str">
        <f t="shared" si="28"/>
        <v/>
      </c>
      <c r="W143" t="str">
        <f t="shared" si="29"/>
        <v/>
      </c>
      <c r="AG143" t="s">
        <v>3017</v>
      </c>
      <c r="AH143" t="s">
        <v>3018</v>
      </c>
      <c r="AI143" t="str">
        <f t="shared" si="30"/>
        <v>A679072</v>
      </c>
      <c r="AJ143" t="str">
        <f>IFERROR(VLOOKUP(AI143,#REF!,3,FALSE),"")</f>
        <v/>
      </c>
    </row>
    <row r="144" spans="1:36">
      <c r="A144" s="15"/>
      <c r="B144" s="10" t="str">
        <f t="shared" si="22"/>
        <v/>
      </c>
      <c r="C144" s="54"/>
      <c r="D144" s="10" t="str">
        <f t="shared" si="23"/>
        <v/>
      </c>
      <c r="E144" s="46"/>
      <c r="F144" s="10" t="str">
        <f t="shared" si="24"/>
        <v/>
      </c>
      <c r="G144" s="10" t="str">
        <f t="shared" si="25"/>
        <v/>
      </c>
      <c r="H144" s="45"/>
      <c r="I144" s="45"/>
      <c r="J144" s="45"/>
      <c r="K144" s="45"/>
      <c r="L144" s="45"/>
      <c r="M144" s="54"/>
      <c r="N144" s="53"/>
      <c r="O144" s="53"/>
      <c r="P144" s="77"/>
      <c r="Q144" s="77"/>
      <c r="R144" s="14"/>
      <c r="S144" t="str">
        <f>IF(C144="","",'OPĆI DIO'!$C$1)</f>
        <v/>
      </c>
      <c r="T144" t="str">
        <f t="shared" si="26"/>
        <v/>
      </c>
      <c r="U144" t="str">
        <f t="shared" si="27"/>
        <v/>
      </c>
      <c r="V144" t="str">
        <f t="shared" si="28"/>
        <v/>
      </c>
      <c r="W144" t="str">
        <f t="shared" si="29"/>
        <v/>
      </c>
      <c r="AG144" t="s">
        <v>3019</v>
      </c>
      <c r="AH144" t="s">
        <v>3020</v>
      </c>
      <c r="AI144" t="str">
        <f t="shared" si="30"/>
        <v>A679072</v>
      </c>
      <c r="AJ144" t="str">
        <f>IFERROR(VLOOKUP(AI144,#REF!,3,FALSE),"")</f>
        <v/>
      </c>
    </row>
    <row r="145" spans="1:36">
      <c r="A145" s="15"/>
      <c r="B145" s="10" t="str">
        <f t="shared" si="22"/>
        <v/>
      </c>
      <c r="C145" s="54"/>
      <c r="D145" s="10" t="str">
        <f t="shared" si="23"/>
        <v/>
      </c>
      <c r="E145" s="46"/>
      <c r="F145" s="10" t="str">
        <f t="shared" si="24"/>
        <v/>
      </c>
      <c r="G145" s="10" t="str">
        <f t="shared" si="25"/>
        <v/>
      </c>
      <c r="H145" s="45"/>
      <c r="I145" s="45"/>
      <c r="J145" s="45"/>
      <c r="K145" s="45"/>
      <c r="L145" s="45"/>
      <c r="M145" s="54"/>
      <c r="N145" s="53"/>
      <c r="O145" s="53"/>
      <c r="P145" s="77"/>
      <c r="Q145" s="77"/>
      <c r="R145" s="14"/>
      <c r="S145" t="str">
        <f>IF(C145="","",'OPĆI DIO'!$C$1)</f>
        <v/>
      </c>
      <c r="T145" t="str">
        <f t="shared" si="26"/>
        <v/>
      </c>
      <c r="U145" t="str">
        <f t="shared" si="27"/>
        <v/>
      </c>
      <c r="V145" t="str">
        <f t="shared" si="28"/>
        <v/>
      </c>
      <c r="W145" t="str">
        <f t="shared" si="29"/>
        <v/>
      </c>
      <c r="AG145" t="s">
        <v>3021</v>
      </c>
      <c r="AH145" t="s">
        <v>3022</v>
      </c>
      <c r="AI145" t="str">
        <f t="shared" si="30"/>
        <v>A679072</v>
      </c>
      <c r="AJ145" t="str">
        <f>IFERROR(VLOOKUP(AI145,#REF!,3,FALSE),"")</f>
        <v/>
      </c>
    </row>
    <row r="146" spans="1:36">
      <c r="A146" s="15"/>
      <c r="B146" s="10" t="str">
        <f t="shared" si="22"/>
        <v/>
      </c>
      <c r="C146" s="54"/>
      <c r="D146" s="10" t="str">
        <f t="shared" si="23"/>
        <v/>
      </c>
      <c r="E146" s="46"/>
      <c r="F146" s="10" t="str">
        <f t="shared" si="24"/>
        <v/>
      </c>
      <c r="G146" s="10" t="str">
        <f t="shared" si="25"/>
        <v/>
      </c>
      <c r="H146" s="45"/>
      <c r="I146" s="45"/>
      <c r="J146" s="45"/>
      <c r="K146" s="45"/>
      <c r="L146" s="45"/>
      <c r="M146" s="54"/>
      <c r="N146" s="53"/>
      <c r="O146" s="53"/>
      <c r="P146" s="77"/>
      <c r="Q146" s="77"/>
      <c r="R146" s="14"/>
      <c r="S146" t="str">
        <f>IF(C146="","",'OPĆI DIO'!$C$1)</f>
        <v/>
      </c>
      <c r="T146" t="str">
        <f t="shared" si="26"/>
        <v/>
      </c>
      <c r="U146" t="str">
        <f t="shared" si="27"/>
        <v/>
      </c>
      <c r="V146" t="str">
        <f t="shared" si="28"/>
        <v/>
      </c>
      <c r="W146" t="str">
        <f t="shared" si="29"/>
        <v/>
      </c>
      <c r="AG146" t="s">
        <v>3023</v>
      </c>
      <c r="AH146" t="s">
        <v>3024</v>
      </c>
      <c r="AI146" t="str">
        <f t="shared" si="30"/>
        <v>A679072</v>
      </c>
      <c r="AJ146" t="str">
        <f>IFERROR(VLOOKUP(AI146,#REF!,3,FALSE),"")</f>
        <v/>
      </c>
    </row>
    <row r="147" spans="1:36">
      <c r="A147" s="15"/>
      <c r="B147" s="10" t="str">
        <f t="shared" si="22"/>
        <v/>
      </c>
      <c r="C147" s="54"/>
      <c r="D147" s="10" t="str">
        <f t="shared" si="23"/>
        <v/>
      </c>
      <c r="E147" s="46"/>
      <c r="F147" s="10" t="str">
        <f t="shared" si="24"/>
        <v/>
      </c>
      <c r="G147" s="10" t="str">
        <f t="shared" si="25"/>
        <v/>
      </c>
      <c r="H147" s="45"/>
      <c r="I147" s="45"/>
      <c r="J147" s="45"/>
      <c r="K147" s="45"/>
      <c r="L147" s="45"/>
      <c r="M147" s="54"/>
      <c r="N147" s="53"/>
      <c r="O147" s="53"/>
      <c r="P147" s="77"/>
      <c r="Q147" s="77"/>
      <c r="R147" s="14"/>
      <c r="S147" t="str">
        <f>IF(C147="","",'OPĆI DIO'!$C$1)</f>
        <v/>
      </c>
      <c r="T147" t="str">
        <f t="shared" si="26"/>
        <v/>
      </c>
      <c r="U147" t="str">
        <f t="shared" si="27"/>
        <v/>
      </c>
      <c r="V147" t="str">
        <f t="shared" si="28"/>
        <v/>
      </c>
      <c r="W147" t="str">
        <f t="shared" si="29"/>
        <v/>
      </c>
      <c r="AG147" t="s">
        <v>3025</v>
      </c>
      <c r="AH147" t="s">
        <v>3026</v>
      </c>
      <c r="AI147" t="str">
        <f t="shared" si="30"/>
        <v>A679072</v>
      </c>
      <c r="AJ147" t="str">
        <f>IFERROR(VLOOKUP(AI147,#REF!,3,FALSE),"")</f>
        <v/>
      </c>
    </row>
    <row r="148" spans="1:36">
      <c r="A148" s="15"/>
      <c r="B148" s="10" t="str">
        <f t="shared" si="22"/>
        <v/>
      </c>
      <c r="C148" s="54"/>
      <c r="D148" s="10" t="str">
        <f t="shared" si="23"/>
        <v/>
      </c>
      <c r="E148" s="46"/>
      <c r="F148" s="10" t="str">
        <f t="shared" si="24"/>
        <v/>
      </c>
      <c r="G148" s="10" t="str">
        <f t="shared" si="25"/>
        <v/>
      </c>
      <c r="H148" s="45"/>
      <c r="I148" s="45"/>
      <c r="J148" s="45"/>
      <c r="K148" s="45"/>
      <c r="L148" s="45"/>
      <c r="M148" s="54"/>
      <c r="N148" s="53"/>
      <c r="O148" s="53"/>
      <c r="P148" s="77"/>
      <c r="Q148" s="77"/>
      <c r="R148" s="14"/>
      <c r="S148" t="str">
        <f>IF(C148="","",'OPĆI DIO'!$C$1)</f>
        <v/>
      </c>
      <c r="T148" t="str">
        <f t="shared" si="26"/>
        <v/>
      </c>
      <c r="U148" t="str">
        <f t="shared" si="27"/>
        <v/>
      </c>
      <c r="V148" t="str">
        <f t="shared" si="28"/>
        <v/>
      </c>
      <c r="W148" t="str">
        <f t="shared" si="29"/>
        <v/>
      </c>
      <c r="AG148" t="s">
        <v>3027</v>
      </c>
      <c r="AH148" t="s">
        <v>3028</v>
      </c>
      <c r="AI148" t="str">
        <f t="shared" si="30"/>
        <v>A679072</v>
      </c>
      <c r="AJ148" t="str">
        <f>IFERROR(VLOOKUP(AI148,#REF!,3,FALSE),"")</f>
        <v/>
      </c>
    </row>
    <row r="149" spans="1:36">
      <c r="A149" s="15"/>
      <c r="B149" s="10" t="str">
        <f t="shared" si="22"/>
        <v/>
      </c>
      <c r="C149" s="54"/>
      <c r="D149" s="10" t="str">
        <f t="shared" si="23"/>
        <v/>
      </c>
      <c r="E149" s="46"/>
      <c r="F149" s="10" t="str">
        <f t="shared" si="24"/>
        <v/>
      </c>
      <c r="G149" s="10" t="str">
        <f t="shared" si="25"/>
        <v/>
      </c>
      <c r="H149" s="45"/>
      <c r="I149" s="45"/>
      <c r="J149" s="45"/>
      <c r="K149" s="45"/>
      <c r="L149" s="45"/>
      <c r="M149" s="54"/>
      <c r="N149" s="53"/>
      <c r="O149" s="53"/>
      <c r="P149" s="77"/>
      <c r="Q149" s="77"/>
      <c r="R149" s="14"/>
      <c r="S149" t="str">
        <f>IF(C149="","",'OPĆI DIO'!$C$1)</f>
        <v/>
      </c>
      <c r="T149" t="str">
        <f t="shared" si="26"/>
        <v/>
      </c>
      <c r="U149" t="str">
        <f t="shared" si="27"/>
        <v/>
      </c>
      <c r="V149" t="str">
        <f t="shared" si="28"/>
        <v/>
      </c>
      <c r="W149" t="str">
        <f t="shared" si="29"/>
        <v/>
      </c>
      <c r="AG149" t="s">
        <v>3029</v>
      </c>
      <c r="AH149" t="s">
        <v>3030</v>
      </c>
      <c r="AI149" t="str">
        <f t="shared" si="30"/>
        <v>A679072</v>
      </c>
      <c r="AJ149" t="str">
        <f>IFERROR(VLOOKUP(AI149,#REF!,3,FALSE),"")</f>
        <v/>
      </c>
    </row>
    <row r="150" spans="1:36">
      <c r="A150" s="15"/>
      <c r="B150" s="10" t="str">
        <f t="shared" si="22"/>
        <v/>
      </c>
      <c r="C150" s="54"/>
      <c r="D150" s="10" t="str">
        <f t="shared" si="23"/>
        <v/>
      </c>
      <c r="E150" s="46"/>
      <c r="F150" s="10" t="str">
        <f t="shared" si="24"/>
        <v/>
      </c>
      <c r="G150" s="10" t="str">
        <f t="shared" si="25"/>
        <v/>
      </c>
      <c r="H150" s="45"/>
      <c r="I150" s="45"/>
      <c r="J150" s="45"/>
      <c r="K150" s="45"/>
      <c r="L150" s="45"/>
      <c r="M150" s="54"/>
      <c r="N150" s="53"/>
      <c r="O150" s="53"/>
      <c r="P150" s="77"/>
      <c r="Q150" s="77"/>
      <c r="R150" s="14"/>
      <c r="S150" t="str">
        <f>IF(C150="","",'OPĆI DIO'!$C$1)</f>
        <v/>
      </c>
      <c r="T150" t="str">
        <f t="shared" si="26"/>
        <v/>
      </c>
      <c r="U150" t="str">
        <f t="shared" si="27"/>
        <v/>
      </c>
      <c r="V150" t="str">
        <f t="shared" si="28"/>
        <v/>
      </c>
      <c r="W150" t="str">
        <f t="shared" si="29"/>
        <v/>
      </c>
      <c r="AG150" t="s">
        <v>3031</v>
      </c>
      <c r="AH150" t="s">
        <v>3032</v>
      </c>
      <c r="AI150" t="str">
        <f t="shared" si="30"/>
        <v>A679072</v>
      </c>
      <c r="AJ150" t="str">
        <f>IFERROR(VLOOKUP(AI150,#REF!,3,FALSE),"")</f>
        <v/>
      </c>
    </row>
    <row r="151" spans="1:36">
      <c r="A151" s="15"/>
      <c r="B151" s="10" t="str">
        <f t="shared" si="22"/>
        <v/>
      </c>
      <c r="C151" s="54"/>
      <c r="D151" s="10" t="str">
        <f t="shared" si="23"/>
        <v/>
      </c>
      <c r="E151" s="46"/>
      <c r="F151" s="10" t="str">
        <f t="shared" si="24"/>
        <v/>
      </c>
      <c r="G151" s="10" t="str">
        <f t="shared" si="25"/>
        <v/>
      </c>
      <c r="H151" s="45"/>
      <c r="I151" s="45"/>
      <c r="J151" s="45"/>
      <c r="K151" s="45"/>
      <c r="L151" s="45"/>
      <c r="M151" s="54"/>
      <c r="N151" s="53"/>
      <c r="O151" s="53"/>
      <c r="P151" s="77"/>
      <c r="Q151" s="77"/>
      <c r="R151" s="14"/>
      <c r="S151" t="str">
        <f>IF(C151="","",'OPĆI DIO'!$C$1)</f>
        <v/>
      </c>
      <c r="T151" t="str">
        <f t="shared" si="26"/>
        <v/>
      </c>
      <c r="U151" t="str">
        <f t="shared" si="27"/>
        <v/>
      </c>
      <c r="V151" t="str">
        <f t="shared" si="28"/>
        <v/>
      </c>
      <c r="W151" t="str">
        <f t="shared" si="29"/>
        <v/>
      </c>
      <c r="AG151" t="s">
        <v>3033</v>
      </c>
      <c r="AH151" t="s">
        <v>3034</v>
      </c>
      <c r="AI151" t="str">
        <f t="shared" si="30"/>
        <v>A679072</v>
      </c>
      <c r="AJ151" t="str">
        <f>IFERROR(VLOOKUP(AI151,#REF!,3,FALSE),"")</f>
        <v/>
      </c>
    </row>
    <row r="152" spans="1:36">
      <c r="A152" s="15"/>
      <c r="B152" s="10" t="str">
        <f t="shared" si="22"/>
        <v/>
      </c>
      <c r="C152" s="54"/>
      <c r="D152" s="10" t="str">
        <f t="shared" si="23"/>
        <v/>
      </c>
      <c r="E152" s="46"/>
      <c r="F152" s="10" t="str">
        <f t="shared" si="24"/>
        <v/>
      </c>
      <c r="G152" s="10" t="str">
        <f t="shared" si="25"/>
        <v/>
      </c>
      <c r="H152" s="45"/>
      <c r="I152" s="45"/>
      <c r="J152" s="45"/>
      <c r="K152" s="45"/>
      <c r="L152" s="45"/>
      <c r="M152" s="54"/>
      <c r="N152" s="53"/>
      <c r="O152" s="53"/>
      <c r="P152" s="77"/>
      <c r="Q152" s="77"/>
      <c r="R152" s="14"/>
      <c r="S152" t="str">
        <f>IF(C152="","",'OPĆI DIO'!$C$1)</f>
        <v/>
      </c>
      <c r="T152" t="str">
        <f t="shared" si="26"/>
        <v/>
      </c>
      <c r="U152" t="str">
        <f t="shared" si="27"/>
        <v/>
      </c>
      <c r="V152" t="str">
        <f t="shared" si="28"/>
        <v/>
      </c>
      <c r="W152" t="str">
        <f t="shared" si="29"/>
        <v/>
      </c>
      <c r="AG152" t="s">
        <v>3035</v>
      </c>
      <c r="AH152" t="s">
        <v>3036</v>
      </c>
      <c r="AI152" t="str">
        <f t="shared" si="30"/>
        <v>A679072</v>
      </c>
      <c r="AJ152" t="str">
        <f>IFERROR(VLOOKUP(AI152,#REF!,3,FALSE),"")</f>
        <v/>
      </c>
    </row>
    <row r="153" spans="1:36">
      <c r="A153" s="15"/>
      <c r="B153" s="10" t="str">
        <f t="shared" si="22"/>
        <v/>
      </c>
      <c r="C153" s="54"/>
      <c r="D153" s="10" t="str">
        <f t="shared" si="23"/>
        <v/>
      </c>
      <c r="E153" s="46"/>
      <c r="F153" s="10" t="str">
        <f t="shared" si="24"/>
        <v/>
      </c>
      <c r="G153" s="10" t="str">
        <f t="shared" si="25"/>
        <v/>
      </c>
      <c r="H153" s="45"/>
      <c r="I153" s="45"/>
      <c r="J153" s="45"/>
      <c r="K153" s="45"/>
      <c r="L153" s="45"/>
      <c r="M153" s="54"/>
      <c r="N153" s="53"/>
      <c r="O153" s="53"/>
      <c r="P153" s="77"/>
      <c r="Q153" s="77"/>
      <c r="R153" s="14"/>
      <c r="S153" t="str">
        <f>IF(C153="","",'OPĆI DIO'!$C$1)</f>
        <v/>
      </c>
      <c r="T153" t="str">
        <f t="shared" si="26"/>
        <v/>
      </c>
      <c r="U153" t="str">
        <f t="shared" si="27"/>
        <v/>
      </c>
      <c r="V153" t="str">
        <f t="shared" si="28"/>
        <v/>
      </c>
      <c r="W153" t="str">
        <f t="shared" si="29"/>
        <v/>
      </c>
      <c r="AG153" t="s">
        <v>3037</v>
      </c>
      <c r="AH153" t="s">
        <v>3038</v>
      </c>
      <c r="AI153" t="str">
        <f t="shared" si="30"/>
        <v>A679072</v>
      </c>
      <c r="AJ153" t="str">
        <f>IFERROR(VLOOKUP(AI153,#REF!,3,FALSE),"")</f>
        <v/>
      </c>
    </row>
    <row r="154" spans="1:36">
      <c r="A154" s="15"/>
      <c r="B154" s="10" t="str">
        <f t="shared" si="22"/>
        <v/>
      </c>
      <c r="C154" s="54"/>
      <c r="D154" s="10" t="str">
        <f t="shared" si="23"/>
        <v/>
      </c>
      <c r="E154" s="46"/>
      <c r="F154" s="10" t="str">
        <f t="shared" si="24"/>
        <v/>
      </c>
      <c r="G154" s="10" t="str">
        <f t="shared" si="25"/>
        <v/>
      </c>
      <c r="H154" s="45"/>
      <c r="I154" s="45"/>
      <c r="J154" s="45"/>
      <c r="K154" s="45"/>
      <c r="L154" s="45"/>
      <c r="M154" s="54"/>
      <c r="N154" s="53"/>
      <c r="O154" s="53"/>
      <c r="P154" s="77"/>
      <c r="Q154" s="77"/>
      <c r="R154" s="14"/>
      <c r="S154" t="str">
        <f>IF(C154="","",'OPĆI DIO'!$C$1)</f>
        <v/>
      </c>
      <c r="T154" t="str">
        <f t="shared" si="26"/>
        <v/>
      </c>
      <c r="U154" t="str">
        <f t="shared" si="27"/>
        <v/>
      </c>
      <c r="V154" t="str">
        <f t="shared" si="28"/>
        <v/>
      </c>
      <c r="W154" t="str">
        <f t="shared" si="29"/>
        <v/>
      </c>
      <c r="AG154" t="s">
        <v>3039</v>
      </c>
      <c r="AH154" t="s">
        <v>3040</v>
      </c>
      <c r="AI154" t="str">
        <f t="shared" si="30"/>
        <v>A679072</v>
      </c>
      <c r="AJ154" t="str">
        <f>IFERROR(VLOOKUP(AI154,#REF!,3,FALSE),"")</f>
        <v/>
      </c>
    </row>
    <row r="155" spans="1:36">
      <c r="A155" s="15"/>
      <c r="B155" s="10" t="str">
        <f t="shared" si="22"/>
        <v/>
      </c>
      <c r="C155" s="54"/>
      <c r="D155" s="10" t="str">
        <f t="shared" si="23"/>
        <v/>
      </c>
      <c r="E155" s="46"/>
      <c r="F155" s="10" t="str">
        <f t="shared" si="24"/>
        <v/>
      </c>
      <c r="G155" s="10" t="str">
        <f t="shared" si="25"/>
        <v/>
      </c>
      <c r="H155" s="45"/>
      <c r="I155" s="45"/>
      <c r="J155" s="45"/>
      <c r="K155" s="45"/>
      <c r="L155" s="45"/>
      <c r="M155" s="54"/>
      <c r="N155" s="53"/>
      <c r="O155" s="53"/>
      <c r="P155" s="54"/>
      <c r="Q155" s="77"/>
      <c r="R155" s="134"/>
      <c r="S155" t="str">
        <f>IF(C155="","",'OPĆI DIO'!$C$1)</f>
        <v/>
      </c>
      <c r="T155" t="str">
        <f t="shared" si="26"/>
        <v/>
      </c>
      <c r="U155" t="str">
        <f t="shared" si="27"/>
        <v/>
      </c>
      <c r="V155" t="str">
        <f t="shared" si="28"/>
        <v/>
      </c>
      <c r="W155" t="str">
        <f t="shared" si="29"/>
        <v/>
      </c>
      <c r="AG155" t="s">
        <v>3041</v>
      </c>
      <c r="AH155" t="s">
        <v>3042</v>
      </c>
      <c r="AI155" t="str">
        <f t="shared" si="30"/>
        <v>A679072</v>
      </c>
      <c r="AJ155" t="str">
        <f>IFERROR(VLOOKUP(AI155,#REF!,3,FALSE),"")</f>
        <v/>
      </c>
    </row>
    <row r="156" spans="1:36">
      <c r="A156" s="15"/>
      <c r="B156" s="10" t="str">
        <f t="shared" si="22"/>
        <v/>
      </c>
      <c r="C156" s="54"/>
      <c r="D156" s="10" t="str">
        <f t="shared" si="23"/>
        <v/>
      </c>
      <c r="E156" s="46"/>
      <c r="F156" s="10" t="str">
        <f t="shared" si="24"/>
        <v/>
      </c>
      <c r="G156" s="10" t="str">
        <f t="shared" si="25"/>
        <v/>
      </c>
      <c r="H156" s="45"/>
      <c r="I156" s="45"/>
      <c r="J156" s="45"/>
      <c r="K156" s="45"/>
      <c r="L156" s="45"/>
      <c r="M156" s="54"/>
      <c r="N156" s="53"/>
      <c r="O156" s="53"/>
      <c r="P156" s="54"/>
      <c r="Q156" s="77"/>
      <c r="R156" s="134"/>
      <c r="S156" t="str">
        <f>IF(C156="","",'OPĆI DIO'!$C$1)</f>
        <v/>
      </c>
      <c r="T156" t="str">
        <f t="shared" si="26"/>
        <v/>
      </c>
      <c r="U156" t="str">
        <f t="shared" si="27"/>
        <v/>
      </c>
      <c r="V156" t="str">
        <f t="shared" si="28"/>
        <v/>
      </c>
      <c r="W156" t="str">
        <f t="shared" si="29"/>
        <v/>
      </c>
      <c r="AG156" t="s">
        <v>3043</v>
      </c>
      <c r="AH156" t="s">
        <v>3044</v>
      </c>
      <c r="AI156" t="str">
        <f t="shared" si="30"/>
        <v>A679072</v>
      </c>
      <c r="AJ156" t="str">
        <f>IFERROR(VLOOKUP(AI156,#REF!,3,FALSE),"")</f>
        <v/>
      </c>
    </row>
    <row r="157" spans="1:36">
      <c r="A157" s="15"/>
      <c r="B157" s="10" t="str">
        <f t="shared" si="22"/>
        <v/>
      </c>
      <c r="C157" s="54"/>
      <c r="D157" s="10" t="str">
        <f t="shared" si="23"/>
        <v/>
      </c>
      <c r="E157" s="46"/>
      <c r="F157" s="10" t="str">
        <f t="shared" si="24"/>
        <v/>
      </c>
      <c r="G157" s="10" t="str">
        <f t="shared" si="25"/>
        <v/>
      </c>
      <c r="H157" s="45"/>
      <c r="I157" s="45"/>
      <c r="J157" s="45"/>
      <c r="K157" s="45"/>
      <c r="L157" s="45"/>
      <c r="M157" s="54"/>
      <c r="N157" s="53"/>
      <c r="O157" s="53"/>
      <c r="P157" s="54"/>
      <c r="Q157" s="77"/>
      <c r="R157" s="134"/>
      <c r="S157" t="str">
        <f>IF(C157="","",'OPĆI DIO'!$C$1)</f>
        <v/>
      </c>
      <c r="T157" t="str">
        <f t="shared" si="26"/>
        <v/>
      </c>
      <c r="U157" t="str">
        <f t="shared" si="27"/>
        <v/>
      </c>
      <c r="V157" t="str">
        <f t="shared" si="28"/>
        <v/>
      </c>
      <c r="W157" t="str">
        <f t="shared" si="29"/>
        <v/>
      </c>
      <c r="AG157" t="s">
        <v>3045</v>
      </c>
      <c r="AH157" t="s">
        <v>3046</v>
      </c>
      <c r="AI157" t="str">
        <f t="shared" si="30"/>
        <v>A679072</v>
      </c>
      <c r="AJ157" t="str">
        <f>IFERROR(VLOOKUP(AI157,#REF!,3,FALSE),"")</f>
        <v/>
      </c>
    </row>
    <row r="158" spans="1:36">
      <c r="A158" s="15"/>
      <c r="B158" s="10" t="str">
        <f t="shared" si="22"/>
        <v/>
      </c>
      <c r="C158" s="54"/>
      <c r="D158" s="10" t="str">
        <f t="shared" si="23"/>
        <v/>
      </c>
      <c r="E158" s="46"/>
      <c r="F158" s="10" t="str">
        <f t="shared" si="24"/>
        <v/>
      </c>
      <c r="G158" s="10" t="str">
        <f t="shared" si="25"/>
        <v/>
      </c>
      <c r="H158" s="45"/>
      <c r="I158" s="45"/>
      <c r="J158" s="45"/>
      <c r="K158" s="45"/>
      <c r="L158" s="45"/>
      <c r="M158" s="54"/>
      <c r="N158" s="53"/>
      <c r="O158" s="53"/>
      <c r="P158" s="54"/>
      <c r="Q158" s="77"/>
      <c r="R158" s="134"/>
      <c r="S158" t="str">
        <f>IF(C158="","",'OPĆI DIO'!$C$1)</f>
        <v/>
      </c>
      <c r="T158" t="str">
        <f t="shared" si="26"/>
        <v/>
      </c>
      <c r="U158" t="str">
        <f t="shared" si="27"/>
        <v/>
      </c>
      <c r="V158" t="str">
        <f t="shared" si="28"/>
        <v/>
      </c>
      <c r="W158" t="str">
        <f t="shared" si="29"/>
        <v/>
      </c>
      <c r="AG158" t="s">
        <v>3047</v>
      </c>
      <c r="AH158" t="s">
        <v>3048</v>
      </c>
      <c r="AI158" t="str">
        <f t="shared" si="30"/>
        <v>A679072</v>
      </c>
      <c r="AJ158" t="str">
        <f>IFERROR(VLOOKUP(AI158,#REF!,3,FALSE),"")</f>
        <v/>
      </c>
    </row>
    <row r="159" spans="1:36">
      <c r="A159" s="15"/>
      <c r="B159" s="10" t="str">
        <f t="shared" si="22"/>
        <v/>
      </c>
      <c r="C159" s="54"/>
      <c r="D159" s="10" t="str">
        <f t="shared" si="23"/>
        <v/>
      </c>
      <c r="E159" s="46"/>
      <c r="F159" s="10" t="str">
        <f t="shared" si="24"/>
        <v/>
      </c>
      <c r="G159" s="10" t="str">
        <f t="shared" si="25"/>
        <v/>
      </c>
      <c r="H159" s="45"/>
      <c r="I159" s="45"/>
      <c r="J159" s="45"/>
      <c r="K159" s="45"/>
      <c r="L159" s="45"/>
      <c r="M159" s="54"/>
      <c r="N159" s="53"/>
      <c r="O159" s="53"/>
      <c r="P159" s="54"/>
      <c r="Q159" s="77"/>
      <c r="R159" s="134"/>
      <c r="S159" t="str">
        <f>IF(C159="","",'OPĆI DIO'!$C$1)</f>
        <v/>
      </c>
      <c r="T159" t="str">
        <f t="shared" si="26"/>
        <v/>
      </c>
      <c r="U159" t="str">
        <f t="shared" si="27"/>
        <v/>
      </c>
      <c r="V159" t="str">
        <f t="shared" si="28"/>
        <v/>
      </c>
      <c r="W159" t="str">
        <f t="shared" si="29"/>
        <v/>
      </c>
      <c r="AG159" t="s">
        <v>947</v>
      </c>
      <c r="AH159" t="s">
        <v>948</v>
      </c>
      <c r="AI159" t="str">
        <f t="shared" si="30"/>
        <v>A679072</v>
      </c>
      <c r="AJ159" t="str">
        <f>IFERROR(VLOOKUP(AI159,#REF!,3,FALSE),"")</f>
        <v/>
      </c>
    </row>
    <row r="160" spans="1:36">
      <c r="A160" s="15"/>
      <c r="B160" s="10" t="str">
        <f t="shared" si="22"/>
        <v/>
      </c>
      <c r="C160" s="54"/>
      <c r="D160" s="10" t="str">
        <f t="shared" si="23"/>
        <v/>
      </c>
      <c r="E160" s="46"/>
      <c r="F160" s="10" t="str">
        <f t="shared" si="24"/>
        <v/>
      </c>
      <c r="G160" s="10" t="str">
        <f t="shared" si="25"/>
        <v/>
      </c>
      <c r="H160" s="45"/>
      <c r="I160" s="45"/>
      <c r="J160" s="45"/>
      <c r="K160" s="45"/>
      <c r="L160" s="45"/>
      <c r="M160" s="54"/>
      <c r="N160" s="53"/>
      <c r="O160" s="53"/>
      <c r="P160" s="54"/>
      <c r="Q160" s="77"/>
      <c r="R160" s="134"/>
      <c r="S160" t="str">
        <f>IF(C160="","",'OPĆI DIO'!$C$1)</f>
        <v/>
      </c>
      <c r="T160" t="str">
        <f t="shared" si="26"/>
        <v/>
      </c>
      <c r="U160" t="str">
        <f t="shared" si="27"/>
        <v/>
      </c>
      <c r="V160" t="str">
        <f t="shared" si="28"/>
        <v/>
      </c>
      <c r="W160" t="str">
        <f t="shared" si="29"/>
        <v/>
      </c>
      <c r="AG160" t="s">
        <v>3049</v>
      </c>
      <c r="AH160" t="s">
        <v>3050</v>
      </c>
      <c r="AI160" t="str">
        <f t="shared" si="30"/>
        <v>A679072</v>
      </c>
      <c r="AJ160" t="str">
        <f>IFERROR(VLOOKUP(AI160,#REF!,3,FALSE),"")</f>
        <v/>
      </c>
    </row>
    <row r="161" spans="1:36">
      <c r="A161" s="15"/>
      <c r="B161" s="10" t="str">
        <f t="shared" si="22"/>
        <v/>
      </c>
      <c r="C161" s="54"/>
      <c r="D161" s="10" t="str">
        <f t="shared" si="23"/>
        <v/>
      </c>
      <c r="E161" s="46"/>
      <c r="F161" s="10" t="str">
        <f t="shared" si="24"/>
        <v/>
      </c>
      <c r="G161" s="10" t="str">
        <f t="shared" si="25"/>
        <v/>
      </c>
      <c r="H161" s="45"/>
      <c r="I161" s="45"/>
      <c r="J161" s="45"/>
      <c r="K161" s="45"/>
      <c r="L161" s="45"/>
      <c r="M161" s="54"/>
      <c r="N161" s="53"/>
      <c r="O161" s="53"/>
      <c r="P161" s="54"/>
      <c r="Q161" s="77"/>
      <c r="R161" s="134"/>
      <c r="S161" t="str">
        <f>IF(C161="","",'OPĆI DIO'!$C$1)</f>
        <v/>
      </c>
      <c r="T161" t="str">
        <f t="shared" si="26"/>
        <v/>
      </c>
      <c r="U161" t="str">
        <f t="shared" si="27"/>
        <v/>
      </c>
      <c r="V161" t="str">
        <f t="shared" si="28"/>
        <v/>
      </c>
      <c r="W161" t="str">
        <f t="shared" si="29"/>
        <v/>
      </c>
      <c r="AG161" t="s">
        <v>3051</v>
      </c>
      <c r="AH161" t="s">
        <v>3052</v>
      </c>
      <c r="AI161" t="str">
        <f t="shared" si="30"/>
        <v>A679072</v>
      </c>
      <c r="AJ161" t="str">
        <f>IFERROR(VLOOKUP(AI161,#REF!,3,FALSE),"")</f>
        <v/>
      </c>
    </row>
    <row r="162" spans="1:36">
      <c r="A162" s="15"/>
      <c r="B162" s="10" t="str">
        <f t="shared" si="22"/>
        <v/>
      </c>
      <c r="C162" s="121"/>
      <c r="D162" s="10" t="str">
        <f t="shared" si="23"/>
        <v/>
      </c>
      <c r="E162" s="46"/>
      <c r="F162" s="10" t="str">
        <f t="shared" si="24"/>
        <v/>
      </c>
      <c r="G162" s="10" t="str">
        <f t="shared" si="25"/>
        <v/>
      </c>
      <c r="H162" s="45"/>
      <c r="I162" s="45"/>
      <c r="J162" s="45"/>
      <c r="K162" s="45"/>
      <c r="L162" s="45"/>
      <c r="M162" s="54"/>
      <c r="N162" s="53"/>
      <c r="O162" s="53"/>
      <c r="P162" s="54"/>
      <c r="Q162" s="77"/>
      <c r="R162" s="134"/>
      <c r="S162" t="str">
        <f>IF(C162="","",'OPĆI DIO'!$C$1)</f>
        <v/>
      </c>
      <c r="T162" t="str">
        <f t="shared" si="26"/>
        <v/>
      </c>
      <c r="U162" t="str">
        <f t="shared" si="27"/>
        <v/>
      </c>
      <c r="V162" t="str">
        <f t="shared" si="28"/>
        <v/>
      </c>
      <c r="W162" t="str">
        <f t="shared" si="29"/>
        <v/>
      </c>
      <c r="AG162" t="s">
        <v>3053</v>
      </c>
      <c r="AH162" t="s">
        <v>3054</v>
      </c>
      <c r="AI162" t="str">
        <f t="shared" si="30"/>
        <v>A679072</v>
      </c>
      <c r="AJ162" t="str">
        <f>IFERROR(VLOOKUP(AI162,#REF!,3,FALSE),"")</f>
        <v/>
      </c>
    </row>
    <row r="163" spans="1:36">
      <c r="A163" s="15"/>
      <c r="B163" s="10" t="str">
        <f t="shared" si="22"/>
        <v/>
      </c>
      <c r="C163" s="121"/>
      <c r="D163" s="10" t="str">
        <f t="shared" si="23"/>
        <v/>
      </c>
      <c r="E163" s="46"/>
      <c r="F163" s="10" t="str">
        <f t="shared" si="24"/>
        <v/>
      </c>
      <c r="G163" s="10" t="str">
        <f t="shared" si="25"/>
        <v/>
      </c>
      <c r="H163" s="45"/>
      <c r="I163" s="45"/>
      <c r="J163" s="45"/>
      <c r="K163" s="45"/>
      <c r="L163" s="45"/>
      <c r="M163" s="54"/>
      <c r="N163" s="53"/>
      <c r="O163" s="53"/>
      <c r="P163" s="54"/>
      <c r="Q163" s="77"/>
      <c r="R163" s="134"/>
      <c r="S163" t="str">
        <f>IF(C163="","",'OPĆI DIO'!$C$1)</f>
        <v/>
      </c>
      <c r="T163" t="str">
        <f t="shared" si="26"/>
        <v/>
      </c>
      <c r="U163" t="str">
        <f t="shared" si="27"/>
        <v/>
      </c>
      <c r="V163" t="str">
        <f t="shared" si="28"/>
        <v/>
      </c>
      <c r="W163" t="str">
        <f t="shared" si="29"/>
        <v/>
      </c>
      <c r="AG163" t="s">
        <v>3055</v>
      </c>
      <c r="AH163" t="s">
        <v>3056</v>
      </c>
      <c r="AI163" t="str">
        <f t="shared" si="30"/>
        <v>A679072</v>
      </c>
      <c r="AJ163" t="str">
        <f>IFERROR(VLOOKUP(AI163,#REF!,3,FALSE),"")</f>
        <v/>
      </c>
    </row>
    <row r="164" spans="1:36">
      <c r="A164" s="120"/>
      <c r="B164" s="10" t="str">
        <f t="shared" si="22"/>
        <v/>
      </c>
      <c r="C164" s="121"/>
      <c r="D164" s="10" t="str">
        <f t="shared" si="23"/>
        <v/>
      </c>
      <c r="E164" s="46"/>
      <c r="F164" s="10" t="str">
        <f t="shared" si="24"/>
        <v/>
      </c>
      <c r="G164" s="10" t="str">
        <f t="shared" si="25"/>
        <v/>
      </c>
      <c r="H164" s="45"/>
      <c r="I164" s="45"/>
      <c r="J164" s="45"/>
      <c r="K164" s="45"/>
      <c r="L164" s="45"/>
      <c r="M164" s="54"/>
      <c r="N164" s="53"/>
      <c r="O164" s="53"/>
      <c r="P164" s="54"/>
      <c r="Q164" s="77"/>
      <c r="R164" s="134"/>
      <c r="S164" t="str">
        <f>IF(C164="","",'OPĆI DIO'!$C$1)</f>
        <v/>
      </c>
      <c r="T164" t="str">
        <f t="shared" si="26"/>
        <v/>
      </c>
      <c r="U164" t="str">
        <f t="shared" si="27"/>
        <v/>
      </c>
      <c r="V164" t="str">
        <f t="shared" si="28"/>
        <v/>
      </c>
      <c r="W164" t="str">
        <f t="shared" si="29"/>
        <v/>
      </c>
      <c r="AG164" t="s">
        <v>3057</v>
      </c>
      <c r="AH164" t="s">
        <v>3058</v>
      </c>
      <c r="AI164" t="str">
        <f t="shared" si="30"/>
        <v>A679072</v>
      </c>
      <c r="AJ164" t="str">
        <f>IFERROR(VLOOKUP(AI164,#REF!,3,FALSE),"")</f>
        <v/>
      </c>
    </row>
    <row r="165" spans="1:36">
      <c r="A165" s="120"/>
      <c r="B165" s="10" t="str">
        <f t="shared" si="22"/>
        <v/>
      </c>
      <c r="C165" s="121"/>
      <c r="D165" s="10" t="str">
        <f t="shared" si="23"/>
        <v/>
      </c>
      <c r="E165" s="46"/>
      <c r="F165" s="10" t="str">
        <f t="shared" si="24"/>
        <v/>
      </c>
      <c r="G165" s="10" t="str">
        <f t="shared" si="25"/>
        <v/>
      </c>
      <c r="H165" s="45"/>
      <c r="I165" s="45"/>
      <c r="J165" s="45"/>
      <c r="K165" s="45"/>
      <c r="L165" s="45"/>
      <c r="M165" s="54"/>
      <c r="N165" s="53"/>
      <c r="O165" s="53"/>
      <c r="P165" s="54"/>
      <c r="Q165" s="77"/>
      <c r="R165" s="134"/>
      <c r="S165" t="str">
        <f>IF(C165="","",'OPĆI DIO'!$C$1)</f>
        <v/>
      </c>
      <c r="T165" t="str">
        <f t="shared" si="26"/>
        <v/>
      </c>
      <c r="U165" t="str">
        <f t="shared" si="27"/>
        <v/>
      </c>
      <c r="V165" t="str">
        <f t="shared" si="28"/>
        <v/>
      </c>
      <c r="W165" t="str">
        <f t="shared" si="29"/>
        <v/>
      </c>
      <c r="AG165" t="s">
        <v>3059</v>
      </c>
      <c r="AH165" t="s">
        <v>3060</v>
      </c>
      <c r="AI165" t="str">
        <f t="shared" si="30"/>
        <v>A679072</v>
      </c>
      <c r="AJ165" t="str">
        <f>IFERROR(VLOOKUP(AI165,#REF!,3,FALSE),"")</f>
        <v/>
      </c>
    </row>
    <row r="166" spans="1:36">
      <c r="A166" s="120"/>
      <c r="B166" s="10" t="str">
        <f t="shared" si="22"/>
        <v/>
      </c>
      <c r="C166" s="121"/>
      <c r="D166" s="10" t="str">
        <f t="shared" si="23"/>
        <v/>
      </c>
      <c r="E166" s="46"/>
      <c r="F166" s="10" t="str">
        <f t="shared" si="24"/>
        <v/>
      </c>
      <c r="G166" s="10" t="str">
        <f t="shared" si="25"/>
        <v/>
      </c>
      <c r="H166" s="45"/>
      <c r="I166" s="45"/>
      <c r="J166" s="45"/>
      <c r="K166" s="45"/>
      <c r="L166" s="45"/>
      <c r="M166" s="54"/>
      <c r="N166" s="53"/>
      <c r="O166" s="53"/>
      <c r="P166" s="54"/>
      <c r="Q166" s="77"/>
      <c r="R166" s="134"/>
      <c r="S166" t="str">
        <f>IF(C166="","",'OPĆI DIO'!$C$1)</f>
        <v/>
      </c>
      <c r="T166" t="str">
        <f t="shared" si="26"/>
        <v/>
      </c>
      <c r="U166" t="str">
        <f t="shared" si="27"/>
        <v/>
      </c>
      <c r="V166" t="str">
        <f t="shared" si="28"/>
        <v/>
      </c>
      <c r="W166" t="str">
        <f t="shared" si="29"/>
        <v/>
      </c>
      <c r="AG166" t="s">
        <v>3061</v>
      </c>
      <c r="AH166" t="s">
        <v>3062</v>
      </c>
      <c r="AI166" t="str">
        <f t="shared" si="30"/>
        <v>A679072</v>
      </c>
      <c r="AJ166" t="str">
        <f>IFERROR(VLOOKUP(AI166,#REF!,3,FALSE),"")</f>
        <v/>
      </c>
    </row>
    <row r="167" spans="1:36">
      <c r="A167" s="120"/>
      <c r="B167" s="10" t="str">
        <f t="shared" si="22"/>
        <v/>
      </c>
      <c r="C167" s="121"/>
      <c r="D167" s="10" t="str">
        <f t="shared" si="23"/>
        <v/>
      </c>
      <c r="E167" s="46"/>
      <c r="F167" s="10" t="str">
        <f t="shared" si="24"/>
        <v/>
      </c>
      <c r="G167" s="10" t="str">
        <f t="shared" si="25"/>
        <v/>
      </c>
      <c r="H167" s="45"/>
      <c r="I167" s="45"/>
      <c r="J167" s="45"/>
      <c r="K167" s="45"/>
      <c r="L167" s="45"/>
      <c r="M167" s="54"/>
      <c r="N167" s="53"/>
      <c r="O167" s="53"/>
      <c r="P167" s="54"/>
      <c r="Q167" s="77"/>
      <c r="R167" s="134"/>
      <c r="S167" t="str">
        <f>IF(C167="","",'OPĆI DIO'!$C$1)</f>
        <v/>
      </c>
      <c r="T167" t="str">
        <f t="shared" si="26"/>
        <v/>
      </c>
      <c r="U167" t="str">
        <f t="shared" si="27"/>
        <v/>
      </c>
      <c r="V167" t="str">
        <f t="shared" si="28"/>
        <v/>
      </c>
      <c r="W167" t="str">
        <f t="shared" si="29"/>
        <v/>
      </c>
      <c r="AG167" t="s">
        <v>3063</v>
      </c>
      <c r="AH167" t="s">
        <v>3064</v>
      </c>
      <c r="AI167" t="str">
        <f t="shared" si="30"/>
        <v>A679072</v>
      </c>
      <c r="AJ167" t="str">
        <f>IFERROR(VLOOKUP(AI167,#REF!,3,FALSE),"")</f>
        <v/>
      </c>
    </row>
    <row r="168" spans="1:36">
      <c r="A168" s="120"/>
      <c r="B168" s="10" t="str">
        <f t="shared" si="22"/>
        <v/>
      </c>
      <c r="C168" s="121"/>
      <c r="D168" s="10" t="str">
        <f t="shared" si="23"/>
        <v/>
      </c>
      <c r="E168" s="46"/>
      <c r="F168" s="10" t="str">
        <f t="shared" si="24"/>
        <v/>
      </c>
      <c r="G168" s="10" t="str">
        <f t="shared" si="25"/>
        <v/>
      </c>
      <c r="H168" s="45"/>
      <c r="I168" s="45"/>
      <c r="J168" s="45"/>
      <c r="K168" s="45"/>
      <c r="L168" s="45"/>
      <c r="M168" s="54"/>
      <c r="N168" s="53"/>
      <c r="O168" s="53"/>
      <c r="P168" s="54"/>
      <c r="Q168" s="77"/>
      <c r="R168" s="134"/>
      <c r="S168" t="str">
        <f>IF(C168="","",'OPĆI DIO'!$C$1)</f>
        <v/>
      </c>
      <c r="T168" t="str">
        <f t="shared" si="26"/>
        <v/>
      </c>
      <c r="U168" t="str">
        <f t="shared" si="27"/>
        <v/>
      </c>
      <c r="V168" t="str">
        <f t="shared" si="28"/>
        <v/>
      </c>
      <c r="W168" t="str">
        <f t="shared" si="29"/>
        <v/>
      </c>
      <c r="AG168" t="s">
        <v>3065</v>
      </c>
      <c r="AH168" t="s">
        <v>3066</v>
      </c>
      <c r="AI168" t="str">
        <f t="shared" si="30"/>
        <v>A679072</v>
      </c>
      <c r="AJ168" t="str">
        <f>IFERROR(VLOOKUP(AI168,#REF!,3,FALSE),"")</f>
        <v/>
      </c>
    </row>
    <row r="169" spans="1:36">
      <c r="A169" s="120"/>
      <c r="B169" s="10" t="str">
        <f t="shared" si="22"/>
        <v/>
      </c>
      <c r="C169" s="121"/>
      <c r="D169" s="10" t="str">
        <f t="shared" si="23"/>
        <v/>
      </c>
      <c r="E169" s="46"/>
      <c r="F169" s="10" t="str">
        <f t="shared" si="24"/>
        <v/>
      </c>
      <c r="G169" s="10" t="str">
        <f t="shared" si="25"/>
        <v/>
      </c>
      <c r="H169" s="45"/>
      <c r="I169" s="45"/>
      <c r="J169" s="45"/>
      <c r="K169" s="45"/>
      <c r="L169" s="45"/>
      <c r="M169" s="54"/>
      <c r="N169" s="53"/>
      <c r="O169" s="53"/>
      <c r="P169" s="54"/>
      <c r="Q169" s="77"/>
      <c r="R169" s="134"/>
      <c r="S169" t="str">
        <f>IF(C169="","",'OPĆI DIO'!$C$1)</f>
        <v/>
      </c>
      <c r="T169" t="str">
        <f t="shared" si="26"/>
        <v/>
      </c>
      <c r="U169" t="str">
        <f t="shared" si="27"/>
        <v/>
      </c>
      <c r="V169" t="str">
        <f t="shared" si="28"/>
        <v/>
      </c>
      <c r="W169" t="str">
        <f t="shared" si="29"/>
        <v/>
      </c>
      <c r="AG169" t="s">
        <v>3067</v>
      </c>
      <c r="AH169" t="s">
        <v>3068</v>
      </c>
      <c r="AI169" t="str">
        <f t="shared" si="30"/>
        <v>A679072</v>
      </c>
      <c r="AJ169" t="str">
        <f>IFERROR(VLOOKUP(AI169,#REF!,3,FALSE),"")</f>
        <v/>
      </c>
    </row>
    <row r="170" spans="1:36">
      <c r="A170" s="120"/>
      <c r="B170" s="10" t="str">
        <f t="shared" si="22"/>
        <v/>
      </c>
      <c r="C170" s="121"/>
      <c r="D170" s="10" t="str">
        <f t="shared" si="23"/>
        <v/>
      </c>
      <c r="E170" s="46"/>
      <c r="F170" s="10" t="str">
        <f t="shared" si="24"/>
        <v/>
      </c>
      <c r="G170" s="10" t="str">
        <f t="shared" si="25"/>
        <v/>
      </c>
      <c r="H170" s="45"/>
      <c r="I170" s="45"/>
      <c r="J170" s="45"/>
      <c r="K170" s="45"/>
      <c r="L170" s="45"/>
      <c r="M170" s="54"/>
      <c r="N170" s="53"/>
      <c r="O170" s="53"/>
      <c r="P170" s="54"/>
      <c r="Q170" s="77"/>
      <c r="R170" s="134"/>
      <c r="S170" t="str">
        <f>IF(C170="","",'OPĆI DIO'!$C$1)</f>
        <v/>
      </c>
      <c r="T170" t="str">
        <f t="shared" si="26"/>
        <v/>
      </c>
      <c r="U170" t="str">
        <f t="shared" si="27"/>
        <v/>
      </c>
      <c r="V170" t="str">
        <f t="shared" si="28"/>
        <v/>
      </c>
      <c r="W170" t="str">
        <f t="shared" si="29"/>
        <v/>
      </c>
      <c r="AG170" t="s">
        <v>3069</v>
      </c>
      <c r="AH170" t="s">
        <v>3070</v>
      </c>
      <c r="AI170" t="str">
        <f t="shared" si="30"/>
        <v>A679072</v>
      </c>
      <c r="AJ170" t="str">
        <f>IFERROR(VLOOKUP(AI170,#REF!,3,FALSE),"")</f>
        <v/>
      </c>
    </row>
    <row r="171" spans="1:36">
      <c r="A171" s="120"/>
      <c r="B171" s="10" t="str">
        <f t="shared" si="22"/>
        <v/>
      </c>
      <c r="C171" s="121"/>
      <c r="D171" s="10" t="str">
        <f t="shared" si="23"/>
        <v/>
      </c>
      <c r="E171" s="46"/>
      <c r="F171" s="10" t="str">
        <f t="shared" si="24"/>
        <v/>
      </c>
      <c r="G171" s="10" t="str">
        <f t="shared" si="25"/>
        <v/>
      </c>
      <c r="H171" s="45"/>
      <c r="I171" s="45"/>
      <c r="J171" s="45"/>
      <c r="K171" s="45"/>
      <c r="L171" s="45"/>
      <c r="M171" s="54"/>
      <c r="N171" s="53"/>
      <c r="O171" s="53"/>
      <c r="P171" s="54"/>
      <c r="Q171" s="77"/>
      <c r="R171" s="134"/>
      <c r="S171" t="str">
        <f>IF(C171="","",'OPĆI DIO'!$C$1)</f>
        <v/>
      </c>
      <c r="T171" t="str">
        <f t="shared" si="26"/>
        <v/>
      </c>
      <c r="U171" t="str">
        <f t="shared" si="27"/>
        <v/>
      </c>
      <c r="V171" t="str">
        <f t="shared" si="28"/>
        <v/>
      </c>
      <c r="W171" t="str">
        <f t="shared" si="29"/>
        <v/>
      </c>
      <c r="AG171" t="s">
        <v>3071</v>
      </c>
      <c r="AH171" t="s">
        <v>3072</v>
      </c>
      <c r="AI171" t="str">
        <f t="shared" si="30"/>
        <v>A679072</v>
      </c>
      <c r="AJ171" t="str">
        <f>IFERROR(VLOOKUP(AI171,#REF!,3,FALSE),"")</f>
        <v/>
      </c>
    </row>
    <row r="172" spans="1:36">
      <c r="A172" s="120"/>
      <c r="B172" s="10" t="str">
        <f t="shared" si="22"/>
        <v/>
      </c>
      <c r="C172" s="121"/>
      <c r="D172" s="10" t="str">
        <f t="shared" si="23"/>
        <v/>
      </c>
      <c r="E172" s="46"/>
      <c r="F172" s="10" t="str">
        <f t="shared" si="24"/>
        <v/>
      </c>
      <c r="G172" s="10" t="str">
        <f t="shared" si="25"/>
        <v/>
      </c>
      <c r="H172" s="45"/>
      <c r="I172" s="45"/>
      <c r="J172" s="45"/>
      <c r="K172" s="45"/>
      <c r="L172" s="45"/>
      <c r="M172" s="54"/>
      <c r="N172" s="53"/>
      <c r="O172" s="53"/>
      <c r="P172" s="54"/>
      <c r="Q172" s="77"/>
      <c r="R172" s="134"/>
      <c r="S172" t="str">
        <f>IF(C172="","",'OPĆI DIO'!$C$1)</f>
        <v/>
      </c>
      <c r="T172" t="str">
        <f t="shared" si="26"/>
        <v/>
      </c>
      <c r="U172" t="str">
        <f t="shared" si="27"/>
        <v/>
      </c>
      <c r="V172" t="str">
        <f t="shared" si="28"/>
        <v/>
      </c>
      <c r="W172" t="str">
        <f t="shared" si="29"/>
        <v/>
      </c>
      <c r="AG172" t="s">
        <v>3073</v>
      </c>
      <c r="AH172" t="s">
        <v>3074</v>
      </c>
      <c r="AI172" t="str">
        <f t="shared" si="30"/>
        <v>A679072</v>
      </c>
      <c r="AJ172" t="str">
        <f>IFERROR(VLOOKUP(AI172,#REF!,3,FALSE),"")</f>
        <v/>
      </c>
    </row>
    <row r="173" spans="1:36">
      <c r="A173" s="120"/>
      <c r="B173" s="10" t="str">
        <f t="shared" si="22"/>
        <v/>
      </c>
      <c r="C173" s="121"/>
      <c r="D173" s="10" t="str">
        <f t="shared" si="23"/>
        <v/>
      </c>
      <c r="E173" s="46"/>
      <c r="F173" s="10" t="str">
        <f t="shared" si="24"/>
        <v/>
      </c>
      <c r="G173" s="10" t="str">
        <f t="shared" si="25"/>
        <v/>
      </c>
      <c r="H173" s="45"/>
      <c r="I173" s="45"/>
      <c r="J173" s="45"/>
      <c r="K173" s="45"/>
      <c r="L173" s="45"/>
      <c r="M173" s="54"/>
      <c r="N173" s="53"/>
      <c r="O173" s="53"/>
      <c r="P173" s="54"/>
      <c r="Q173" s="77"/>
      <c r="R173" s="134"/>
      <c r="S173" t="str">
        <f>IF(C173="","",'OPĆI DIO'!$C$1)</f>
        <v/>
      </c>
      <c r="T173" t="str">
        <f t="shared" si="26"/>
        <v/>
      </c>
      <c r="U173" t="str">
        <f t="shared" si="27"/>
        <v/>
      </c>
      <c r="V173" t="str">
        <f t="shared" si="28"/>
        <v/>
      </c>
      <c r="W173" t="str">
        <f t="shared" si="29"/>
        <v/>
      </c>
      <c r="AG173" t="s">
        <v>3075</v>
      </c>
      <c r="AH173" t="s">
        <v>3076</v>
      </c>
      <c r="AI173" t="str">
        <f t="shared" si="30"/>
        <v>A679072</v>
      </c>
      <c r="AJ173" t="str">
        <f>IFERROR(VLOOKUP(AI173,#REF!,3,FALSE),"")</f>
        <v/>
      </c>
    </row>
    <row r="174" spans="1:36">
      <c r="A174" s="120"/>
      <c r="B174" s="10" t="str">
        <f t="shared" si="22"/>
        <v/>
      </c>
      <c r="C174" s="121"/>
      <c r="D174" s="10" t="str">
        <f t="shared" si="23"/>
        <v/>
      </c>
      <c r="E174" s="46"/>
      <c r="F174" s="10" t="str">
        <f t="shared" si="24"/>
        <v/>
      </c>
      <c r="G174" s="10" t="str">
        <f t="shared" si="25"/>
        <v/>
      </c>
      <c r="H174" s="45"/>
      <c r="I174" s="45"/>
      <c r="J174" s="45"/>
      <c r="K174" s="45"/>
      <c r="L174" s="45"/>
      <c r="M174" s="54"/>
      <c r="N174" s="53"/>
      <c r="O174" s="53"/>
      <c r="P174" s="54"/>
      <c r="Q174" s="77"/>
      <c r="R174" s="134"/>
      <c r="S174" t="str">
        <f>IF(C174="","",'OPĆI DIO'!$C$1)</f>
        <v/>
      </c>
      <c r="T174" t="str">
        <f t="shared" si="26"/>
        <v/>
      </c>
      <c r="U174" t="str">
        <f t="shared" si="27"/>
        <v/>
      </c>
      <c r="V174" t="str">
        <f t="shared" si="28"/>
        <v/>
      </c>
      <c r="W174" t="str">
        <f t="shared" si="29"/>
        <v/>
      </c>
      <c r="AG174" t="s">
        <v>949</v>
      </c>
      <c r="AH174" t="s">
        <v>950</v>
      </c>
      <c r="AI174" t="str">
        <f t="shared" si="30"/>
        <v>A679072</v>
      </c>
      <c r="AJ174" t="str">
        <f>IFERROR(VLOOKUP(AI174,#REF!,3,FALSE),"")</f>
        <v/>
      </c>
    </row>
    <row r="175" spans="1:36">
      <c r="A175" s="120"/>
      <c r="B175" s="10" t="str">
        <f t="shared" si="22"/>
        <v/>
      </c>
      <c r="C175" s="121"/>
      <c r="D175" s="10" t="str">
        <f t="shared" si="23"/>
        <v/>
      </c>
      <c r="E175" s="46"/>
      <c r="F175" s="10" t="str">
        <f t="shared" si="24"/>
        <v/>
      </c>
      <c r="G175" s="10" t="str">
        <f t="shared" si="25"/>
        <v/>
      </c>
      <c r="H175" s="45"/>
      <c r="I175" s="45"/>
      <c r="J175" s="45"/>
      <c r="K175" s="45"/>
      <c r="L175" s="45"/>
      <c r="M175" s="54"/>
      <c r="N175" s="53"/>
      <c r="O175" s="53"/>
      <c r="P175" s="54"/>
      <c r="Q175" s="77"/>
      <c r="R175" s="134"/>
      <c r="S175" t="str">
        <f>IF(C175="","",'OPĆI DIO'!$C$1)</f>
        <v/>
      </c>
      <c r="T175" t="str">
        <f t="shared" si="26"/>
        <v/>
      </c>
      <c r="U175" t="str">
        <f t="shared" si="27"/>
        <v/>
      </c>
      <c r="V175" t="str">
        <f t="shared" si="28"/>
        <v/>
      </c>
      <c r="W175" t="str">
        <f t="shared" si="29"/>
        <v/>
      </c>
      <c r="AG175" t="s">
        <v>951</v>
      </c>
      <c r="AH175" t="s">
        <v>952</v>
      </c>
      <c r="AI175" t="str">
        <f t="shared" si="30"/>
        <v>A679072</v>
      </c>
      <c r="AJ175" t="str">
        <f>IFERROR(VLOOKUP(AI175,#REF!,3,FALSE),"")</f>
        <v/>
      </c>
    </row>
    <row r="176" spans="1:36">
      <c r="A176" s="15"/>
      <c r="B176" s="10" t="str">
        <f t="shared" si="22"/>
        <v/>
      </c>
      <c r="C176" s="15"/>
      <c r="D176" s="10" t="str">
        <f t="shared" si="23"/>
        <v/>
      </c>
      <c r="E176" s="46"/>
      <c r="F176" s="10" t="str">
        <f t="shared" si="24"/>
        <v/>
      </c>
      <c r="G176" s="10" t="str">
        <f t="shared" si="25"/>
        <v/>
      </c>
      <c r="H176" s="45"/>
      <c r="I176" s="45"/>
      <c r="J176" s="45"/>
      <c r="K176" s="45"/>
      <c r="L176" s="45"/>
      <c r="M176" s="54"/>
      <c r="N176" s="53"/>
      <c r="O176" s="53"/>
      <c r="P176" s="54"/>
      <c r="Q176" s="77"/>
      <c r="R176" s="134"/>
      <c r="S176" t="str">
        <f>IF(C176="","",'OPĆI DIO'!$C$1)</f>
        <v/>
      </c>
      <c r="T176" t="str">
        <f t="shared" si="26"/>
        <v/>
      </c>
      <c r="U176" t="str">
        <f t="shared" si="27"/>
        <v/>
      </c>
      <c r="V176" t="str">
        <f t="shared" si="28"/>
        <v/>
      </c>
      <c r="W176" t="str">
        <f t="shared" si="29"/>
        <v/>
      </c>
      <c r="AG176" t="s">
        <v>3077</v>
      </c>
      <c r="AH176" t="s">
        <v>3078</v>
      </c>
      <c r="AI176" t="str">
        <f t="shared" si="30"/>
        <v>A679072</v>
      </c>
      <c r="AJ176" t="str">
        <f>IFERROR(VLOOKUP(AI176,#REF!,3,FALSE),"")</f>
        <v/>
      </c>
    </row>
    <row r="177" spans="1:36">
      <c r="A177" s="15"/>
      <c r="B177" s="10" t="str">
        <f t="shared" si="22"/>
        <v/>
      </c>
      <c r="C177" s="15"/>
      <c r="D177" s="10" t="str">
        <f t="shared" si="23"/>
        <v/>
      </c>
      <c r="E177" s="46"/>
      <c r="F177" s="10" t="str">
        <f t="shared" si="24"/>
        <v/>
      </c>
      <c r="G177" s="10" t="str">
        <f t="shared" si="25"/>
        <v/>
      </c>
      <c r="H177" s="45"/>
      <c r="I177" s="45"/>
      <c r="J177" s="45"/>
      <c r="K177" s="45"/>
      <c r="L177" s="45"/>
      <c r="M177" s="54"/>
      <c r="N177" s="53"/>
      <c r="O177" s="53"/>
      <c r="P177" s="54"/>
      <c r="Q177" s="77"/>
      <c r="R177" s="134"/>
      <c r="S177" t="str">
        <f>IF(C177="","",'OPĆI DIO'!$C$1)</f>
        <v/>
      </c>
      <c r="T177" t="str">
        <f t="shared" si="26"/>
        <v/>
      </c>
      <c r="U177" t="str">
        <f t="shared" si="27"/>
        <v/>
      </c>
      <c r="V177" t="str">
        <f t="shared" si="28"/>
        <v/>
      </c>
      <c r="W177" t="str">
        <f t="shared" si="29"/>
        <v/>
      </c>
      <c r="AG177" t="s">
        <v>3079</v>
      </c>
      <c r="AH177" t="s">
        <v>3080</v>
      </c>
      <c r="AI177" t="str">
        <f t="shared" si="30"/>
        <v>A679072</v>
      </c>
      <c r="AJ177" t="str">
        <f>IFERROR(VLOOKUP(AI177,#REF!,3,FALSE),"")</f>
        <v/>
      </c>
    </row>
    <row r="178" spans="1:36">
      <c r="A178" s="15"/>
      <c r="B178" s="10" t="str">
        <f t="shared" si="22"/>
        <v/>
      </c>
      <c r="C178" s="15"/>
      <c r="D178" s="10" t="str">
        <f t="shared" si="23"/>
        <v/>
      </c>
      <c r="E178" s="46"/>
      <c r="F178" s="10" t="str">
        <f t="shared" si="24"/>
        <v/>
      </c>
      <c r="G178" s="10" t="str">
        <f t="shared" si="25"/>
        <v/>
      </c>
      <c r="H178" s="45"/>
      <c r="I178" s="45"/>
      <c r="J178" s="45"/>
      <c r="K178" s="45"/>
      <c r="L178" s="45"/>
      <c r="M178" s="54"/>
      <c r="N178" s="53"/>
      <c r="O178" s="53"/>
      <c r="P178" s="54"/>
      <c r="Q178" s="77"/>
      <c r="R178" s="134"/>
      <c r="S178" t="str">
        <f>IF(C178="","",'OPĆI DIO'!$C$1)</f>
        <v/>
      </c>
      <c r="T178" t="str">
        <f t="shared" si="26"/>
        <v/>
      </c>
      <c r="U178" t="str">
        <f t="shared" si="27"/>
        <v/>
      </c>
      <c r="V178" t="str">
        <f t="shared" si="28"/>
        <v/>
      </c>
      <c r="W178" t="str">
        <f t="shared" si="29"/>
        <v/>
      </c>
      <c r="AG178" t="s">
        <v>953</v>
      </c>
      <c r="AH178" t="s">
        <v>954</v>
      </c>
      <c r="AI178" t="str">
        <f t="shared" si="30"/>
        <v>A679072</v>
      </c>
      <c r="AJ178" t="str">
        <f>IFERROR(VLOOKUP(AI178,#REF!,3,FALSE),"")</f>
        <v/>
      </c>
    </row>
    <row r="179" spans="1:36">
      <c r="A179" s="15"/>
      <c r="B179" s="10" t="str">
        <f t="shared" si="22"/>
        <v/>
      </c>
      <c r="C179" s="15"/>
      <c r="D179" s="10" t="str">
        <f t="shared" si="23"/>
        <v/>
      </c>
      <c r="E179" s="46"/>
      <c r="F179" s="10" t="str">
        <f t="shared" si="24"/>
        <v/>
      </c>
      <c r="G179" s="10" t="str">
        <f t="shared" si="25"/>
        <v/>
      </c>
      <c r="H179" s="45"/>
      <c r="I179" s="45"/>
      <c r="J179" s="45"/>
      <c r="K179" s="45"/>
      <c r="L179" s="45"/>
      <c r="M179" s="54"/>
      <c r="N179" s="53"/>
      <c r="O179" s="53"/>
      <c r="P179" s="54"/>
      <c r="Q179" s="77"/>
      <c r="R179" s="134"/>
      <c r="S179" t="str">
        <f>IF(C179="","",'OPĆI DIO'!$C$1)</f>
        <v/>
      </c>
      <c r="T179" t="str">
        <f t="shared" si="26"/>
        <v/>
      </c>
      <c r="U179" t="str">
        <f t="shared" si="27"/>
        <v/>
      </c>
      <c r="V179" t="str">
        <f t="shared" si="28"/>
        <v/>
      </c>
      <c r="W179" t="str">
        <f t="shared" si="29"/>
        <v/>
      </c>
      <c r="AG179" t="s">
        <v>3081</v>
      </c>
      <c r="AH179" t="s">
        <v>3082</v>
      </c>
      <c r="AI179" t="str">
        <f t="shared" si="30"/>
        <v>A679072</v>
      </c>
      <c r="AJ179" t="str">
        <f>IFERROR(VLOOKUP(AI179,#REF!,3,FALSE),"")</f>
        <v/>
      </c>
    </row>
    <row r="180" spans="1:36">
      <c r="A180" s="15"/>
      <c r="B180" s="10" t="str">
        <f t="shared" si="22"/>
        <v/>
      </c>
      <c r="C180" s="15"/>
      <c r="D180" s="10" t="str">
        <f t="shared" si="23"/>
        <v/>
      </c>
      <c r="E180" s="46"/>
      <c r="F180" s="10" t="str">
        <f t="shared" si="24"/>
        <v/>
      </c>
      <c r="G180" s="10" t="str">
        <f t="shared" si="25"/>
        <v/>
      </c>
      <c r="H180" s="45"/>
      <c r="I180" s="45"/>
      <c r="J180" s="45"/>
      <c r="K180" s="45"/>
      <c r="L180" s="45"/>
      <c r="M180" s="54"/>
      <c r="N180" s="53"/>
      <c r="O180" s="53"/>
      <c r="P180" s="54"/>
      <c r="Q180" s="77"/>
      <c r="R180" s="134"/>
      <c r="S180" t="str">
        <f>IF(C180="","",'OPĆI DIO'!$C$1)</f>
        <v/>
      </c>
      <c r="T180" t="str">
        <f t="shared" si="26"/>
        <v/>
      </c>
      <c r="U180" t="str">
        <f t="shared" si="27"/>
        <v/>
      </c>
      <c r="V180" t="str">
        <f t="shared" si="28"/>
        <v/>
      </c>
      <c r="W180" t="str">
        <f t="shared" si="29"/>
        <v/>
      </c>
      <c r="AG180" t="s">
        <v>955</v>
      </c>
      <c r="AH180" t="s">
        <v>956</v>
      </c>
      <c r="AI180" t="str">
        <f t="shared" si="30"/>
        <v>A679072</v>
      </c>
      <c r="AJ180" t="str">
        <f>IFERROR(VLOOKUP(AI180,#REF!,3,FALSE),"")</f>
        <v/>
      </c>
    </row>
    <row r="181" spans="1:36">
      <c r="A181" s="15"/>
      <c r="B181" s="10" t="str">
        <f t="shared" si="22"/>
        <v/>
      </c>
      <c r="C181" s="15"/>
      <c r="D181" s="10" t="str">
        <f t="shared" si="23"/>
        <v/>
      </c>
      <c r="E181" s="46"/>
      <c r="F181" s="10" t="str">
        <f t="shared" si="24"/>
        <v/>
      </c>
      <c r="G181" s="10" t="str">
        <f t="shared" si="25"/>
        <v/>
      </c>
      <c r="H181" s="45"/>
      <c r="I181" s="45"/>
      <c r="J181" s="45"/>
      <c r="K181" s="45"/>
      <c r="L181" s="45"/>
      <c r="M181" s="54"/>
      <c r="N181" s="53"/>
      <c r="O181" s="53"/>
      <c r="P181" s="54"/>
      <c r="Q181" s="77"/>
      <c r="R181" s="134"/>
      <c r="S181" t="str">
        <f>IF(C181="","",'OPĆI DIO'!$C$1)</f>
        <v/>
      </c>
      <c r="T181" t="str">
        <f t="shared" si="26"/>
        <v/>
      </c>
      <c r="U181" t="str">
        <f t="shared" si="27"/>
        <v/>
      </c>
      <c r="V181" t="str">
        <f t="shared" si="28"/>
        <v/>
      </c>
      <c r="W181" t="str">
        <f t="shared" si="29"/>
        <v/>
      </c>
      <c r="AG181" t="s">
        <v>3083</v>
      </c>
      <c r="AH181" t="s">
        <v>3084</v>
      </c>
      <c r="AI181" t="str">
        <f t="shared" si="30"/>
        <v>A679072</v>
      </c>
      <c r="AJ181" t="str">
        <f>IFERROR(VLOOKUP(AI181,#REF!,3,FALSE),"")</f>
        <v/>
      </c>
    </row>
    <row r="182" spans="1:36">
      <c r="A182" s="15"/>
      <c r="B182" s="10" t="str">
        <f t="shared" si="22"/>
        <v/>
      </c>
      <c r="C182" s="15"/>
      <c r="D182" s="10" t="str">
        <f t="shared" si="23"/>
        <v/>
      </c>
      <c r="E182" s="46"/>
      <c r="F182" s="10" t="str">
        <f t="shared" si="24"/>
        <v/>
      </c>
      <c r="G182" s="10" t="str">
        <f t="shared" si="25"/>
        <v/>
      </c>
      <c r="H182" s="45"/>
      <c r="I182" s="45"/>
      <c r="J182" s="45"/>
      <c r="K182" s="45"/>
      <c r="L182" s="45"/>
      <c r="M182" s="54"/>
      <c r="N182" s="53"/>
      <c r="O182" s="53"/>
      <c r="P182" s="54"/>
      <c r="Q182" s="77"/>
      <c r="R182" s="134"/>
      <c r="S182" t="str">
        <f>IF(C182="","",'OPĆI DIO'!$C$1)</f>
        <v/>
      </c>
      <c r="T182" t="str">
        <f t="shared" si="26"/>
        <v/>
      </c>
      <c r="U182" t="str">
        <f t="shared" si="27"/>
        <v/>
      </c>
      <c r="V182" t="str">
        <f t="shared" si="28"/>
        <v/>
      </c>
      <c r="W182" t="str">
        <f t="shared" si="29"/>
        <v/>
      </c>
      <c r="AG182" t="s">
        <v>3085</v>
      </c>
      <c r="AH182" t="s">
        <v>3086</v>
      </c>
      <c r="AI182" t="str">
        <f t="shared" si="30"/>
        <v>A679072</v>
      </c>
      <c r="AJ182" t="str">
        <f>IFERROR(VLOOKUP(AI182,#REF!,3,FALSE),"")</f>
        <v/>
      </c>
    </row>
    <row r="183" spans="1:36">
      <c r="A183" s="15"/>
      <c r="B183" s="10" t="str">
        <f t="shared" si="22"/>
        <v/>
      </c>
      <c r="C183" s="15"/>
      <c r="D183" s="10" t="str">
        <f t="shared" si="23"/>
        <v/>
      </c>
      <c r="E183" s="46"/>
      <c r="F183" s="10" t="str">
        <f t="shared" si="24"/>
        <v/>
      </c>
      <c r="G183" s="10" t="str">
        <f t="shared" si="25"/>
        <v/>
      </c>
      <c r="H183" s="45"/>
      <c r="I183" s="45"/>
      <c r="J183" s="45"/>
      <c r="K183" s="45"/>
      <c r="L183" s="45"/>
      <c r="M183" s="54"/>
      <c r="N183" s="53"/>
      <c r="O183" s="53"/>
      <c r="P183" s="54"/>
      <c r="Q183" s="77"/>
      <c r="R183" s="134"/>
      <c r="S183" t="str">
        <f>IF(C183="","",'OPĆI DIO'!$C$1)</f>
        <v/>
      </c>
      <c r="T183" t="str">
        <f t="shared" si="26"/>
        <v/>
      </c>
      <c r="U183" t="str">
        <f t="shared" si="27"/>
        <v/>
      </c>
      <c r="V183" t="str">
        <f t="shared" si="28"/>
        <v/>
      </c>
      <c r="W183" t="str">
        <f t="shared" si="29"/>
        <v/>
      </c>
      <c r="AG183" t="s">
        <v>957</v>
      </c>
      <c r="AH183" t="s">
        <v>958</v>
      </c>
      <c r="AI183" t="str">
        <f t="shared" si="30"/>
        <v>A679072</v>
      </c>
      <c r="AJ183" t="str">
        <f>IFERROR(VLOOKUP(AI183,#REF!,3,FALSE),"")</f>
        <v/>
      </c>
    </row>
    <row r="184" spans="1:36">
      <c r="A184" s="15"/>
      <c r="B184" s="10" t="str">
        <f t="shared" si="22"/>
        <v/>
      </c>
      <c r="C184" s="15"/>
      <c r="D184" s="10" t="str">
        <f t="shared" si="23"/>
        <v/>
      </c>
      <c r="E184" s="46"/>
      <c r="F184" s="10" t="str">
        <f t="shared" si="24"/>
        <v/>
      </c>
      <c r="G184" s="10" t="str">
        <f t="shared" si="25"/>
        <v/>
      </c>
      <c r="H184" s="45"/>
      <c r="I184" s="45"/>
      <c r="J184" s="45"/>
      <c r="K184" s="45"/>
      <c r="L184" s="45"/>
      <c r="M184" s="54"/>
      <c r="N184" s="53"/>
      <c r="O184" s="53"/>
      <c r="P184" s="54"/>
      <c r="Q184" s="77"/>
      <c r="R184" s="134"/>
      <c r="S184" t="str">
        <f>IF(C184="","",'OPĆI DIO'!$C$1)</f>
        <v/>
      </c>
      <c r="T184" t="str">
        <f t="shared" si="26"/>
        <v/>
      </c>
      <c r="U184" t="str">
        <f t="shared" si="27"/>
        <v/>
      </c>
      <c r="V184" t="str">
        <f t="shared" si="28"/>
        <v/>
      </c>
      <c r="W184" t="str">
        <f t="shared" si="29"/>
        <v/>
      </c>
      <c r="AG184" t="s">
        <v>3087</v>
      </c>
      <c r="AH184" t="s">
        <v>3088</v>
      </c>
      <c r="AI184" t="str">
        <f t="shared" si="30"/>
        <v>A679072</v>
      </c>
      <c r="AJ184" t="str">
        <f>IFERROR(VLOOKUP(AI184,#REF!,3,FALSE),"")</f>
        <v/>
      </c>
    </row>
    <row r="185" spans="1:36">
      <c r="A185" s="15"/>
      <c r="B185" s="10" t="str">
        <f t="shared" si="22"/>
        <v/>
      </c>
      <c r="C185" s="15"/>
      <c r="D185" s="10" t="str">
        <f t="shared" si="23"/>
        <v/>
      </c>
      <c r="E185" s="46"/>
      <c r="F185" s="10" t="str">
        <f t="shared" si="24"/>
        <v/>
      </c>
      <c r="G185" s="10" t="str">
        <f t="shared" si="25"/>
        <v/>
      </c>
      <c r="H185" s="45"/>
      <c r="I185" s="45"/>
      <c r="J185" s="45"/>
      <c r="K185" s="45"/>
      <c r="L185" s="45"/>
      <c r="M185" s="54"/>
      <c r="N185" s="53"/>
      <c r="O185" s="53"/>
      <c r="P185" s="54"/>
      <c r="Q185" s="77"/>
      <c r="R185" s="134"/>
      <c r="S185" t="str">
        <f>IF(C185="","",'OPĆI DIO'!$C$1)</f>
        <v/>
      </c>
      <c r="T185" t="str">
        <f t="shared" si="26"/>
        <v/>
      </c>
      <c r="U185" t="str">
        <f t="shared" si="27"/>
        <v/>
      </c>
      <c r="V185" t="str">
        <f t="shared" si="28"/>
        <v/>
      </c>
      <c r="W185" t="str">
        <f t="shared" si="29"/>
        <v/>
      </c>
      <c r="AG185" t="s">
        <v>959</v>
      </c>
      <c r="AH185" t="s">
        <v>960</v>
      </c>
      <c r="AI185" t="str">
        <f t="shared" si="30"/>
        <v>A679072</v>
      </c>
      <c r="AJ185" t="str">
        <f>IFERROR(VLOOKUP(AI185,#REF!,3,FALSE),"")</f>
        <v/>
      </c>
    </row>
    <row r="186" spans="1:36">
      <c r="A186" s="15"/>
      <c r="B186" s="10" t="str">
        <f t="shared" si="22"/>
        <v/>
      </c>
      <c r="C186" s="15"/>
      <c r="D186" s="10" t="str">
        <f t="shared" si="23"/>
        <v/>
      </c>
      <c r="E186" s="46"/>
      <c r="F186" s="10" t="str">
        <f t="shared" si="24"/>
        <v/>
      </c>
      <c r="G186" s="10" t="str">
        <f t="shared" si="25"/>
        <v/>
      </c>
      <c r="H186" s="45"/>
      <c r="I186" s="45"/>
      <c r="J186" s="45"/>
      <c r="K186" s="45"/>
      <c r="L186" s="45"/>
      <c r="M186" s="54"/>
      <c r="N186" s="53"/>
      <c r="O186" s="53"/>
      <c r="P186" s="54"/>
      <c r="Q186" s="77"/>
      <c r="R186" s="134"/>
      <c r="S186" t="str">
        <f>IF(C186="","",'OPĆI DIO'!$C$1)</f>
        <v/>
      </c>
      <c r="T186" t="str">
        <f t="shared" si="26"/>
        <v/>
      </c>
      <c r="U186" t="str">
        <f t="shared" si="27"/>
        <v/>
      </c>
      <c r="V186" t="str">
        <f t="shared" si="28"/>
        <v/>
      </c>
      <c r="W186" t="str">
        <f t="shared" si="29"/>
        <v/>
      </c>
      <c r="AG186" t="s">
        <v>961</v>
      </c>
      <c r="AH186" t="s">
        <v>962</v>
      </c>
      <c r="AI186" t="str">
        <f t="shared" si="30"/>
        <v>A679072</v>
      </c>
      <c r="AJ186" t="str">
        <f>IFERROR(VLOOKUP(AI186,#REF!,3,FALSE),"")</f>
        <v/>
      </c>
    </row>
    <row r="187" spans="1:36">
      <c r="A187" s="15"/>
      <c r="B187" s="10" t="str">
        <f t="shared" si="22"/>
        <v/>
      </c>
      <c r="C187" s="15"/>
      <c r="D187" s="10" t="str">
        <f t="shared" si="23"/>
        <v/>
      </c>
      <c r="E187" s="46"/>
      <c r="F187" s="10" t="str">
        <f t="shared" si="24"/>
        <v/>
      </c>
      <c r="G187" s="10" t="str">
        <f t="shared" si="25"/>
        <v/>
      </c>
      <c r="H187" s="45"/>
      <c r="I187" s="45"/>
      <c r="J187" s="45"/>
      <c r="K187" s="45"/>
      <c r="L187" s="45"/>
      <c r="M187" s="54"/>
      <c r="N187" s="53"/>
      <c r="O187" s="53"/>
      <c r="P187" s="54"/>
      <c r="Q187" s="77"/>
      <c r="R187" s="134"/>
      <c r="S187" t="str">
        <f>IF(C187="","",'OPĆI DIO'!$C$1)</f>
        <v/>
      </c>
      <c r="T187" t="str">
        <f t="shared" si="26"/>
        <v/>
      </c>
      <c r="U187" t="str">
        <f t="shared" si="27"/>
        <v/>
      </c>
      <c r="V187" t="str">
        <f t="shared" si="28"/>
        <v/>
      </c>
      <c r="W187" t="str">
        <f t="shared" si="29"/>
        <v/>
      </c>
      <c r="AG187" t="s">
        <v>3089</v>
      </c>
      <c r="AH187" t="s">
        <v>3090</v>
      </c>
      <c r="AI187" t="str">
        <f t="shared" si="30"/>
        <v>A679072</v>
      </c>
      <c r="AJ187" t="str">
        <f>IFERROR(VLOOKUP(AI187,#REF!,3,FALSE),"")</f>
        <v/>
      </c>
    </row>
    <row r="188" spans="1:36">
      <c r="A188" s="15"/>
      <c r="B188" s="10" t="str">
        <f t="shared" si="22"/>
        <v/>
      </c>
      <c r="C188" s="15"/>
      <c r="D188" s="10" t="str">
        <f t="shared" si="23"/>
        <v/>
      </c>
      <c r="E188" s="46"/>
      <c r="F188" s="10" t="str">
        <f t="shared" si="24"/>
        <v/>
      </c>
      <c r="G188" s="10" t="str">
        <f t="shared" si="25"/>
        <v/>
      </c>
      <c r="H188" s="45"/>
      <c r="I188" s="45"/>
      <c r="J188" s="45"/>
      <c r="K188" s="45"/>
      <c r="L188" s="45"/>
      <c r="M188" s="54"/>
      <c r="N188" s="53"/>
      <c r="O188" s="53"/>
      <c r="P188" s="54"/>
      <c r="Q188" s="77"/>
      <c r="R188" s="134"/>
      <c r="S188" t="str">
        <f>IF(C188="","",'OPĆI DIO'!$C$1)</f>
        <v/>
      </c>
      <c r="T188" t="str">
        <f t="shared" si="26"/>
        <v/>
      </c>
      <c r="U188" t="str">
        <f t="shared" si="27"/>
        <v/>
      </c>
      <c r="V188" t="str">
        <f t="shared" si="28"/>
        <v/>
      </c>
      <c r="W188" t="str">
        <f t="shared" si="29"/>
        <v/>
      </c>
      <c r="AG188" t="s">
        <v>3091</v>
      </c>
      <c r="AH188" t="s">
        <v>3092</v>
      </c>
      <c r="AI188" t="str">
        <f t="shared" si="30"/>
        <v>A679072</v>
      </c>
      <c r="AJ188" t="str">
        <f>IFERROR(VLOOKUP(AI188,#REF!,3,FALSE),"")</f>
        <v/>
      </c>
    </row>
    <row r="189" spans="1:36">
      <c r="A189" s="15"/>
      <c r="B189" s="10" t="str">
        <f t="shared" si="22"/>
        <v/>
      </c>
      <c r="C189" s="15"/>
      <c r="D189" s="10" t="str">
        <f t="shared" si="23"/>
        <v/>
      </c>
      <c r="E189" s="46"/>
      <c r="F189" s="10" t="str">
        <f t="shared" si="24"/>
        <v/>
      </c>
      <c r="G189" s="10" t="str">
        <f t="shared" si="25"/>
        <v/>
      </c>
      <c r="H189" s="45"/>
      <c r="I189" s="45"/>
      <c r="J189" s="45"/>
      <c r="K189" s="45"/>
      <c r="L189" s="45"/>
      <c r="M189" s="54"/>
      <c r="N189" s="53"/>
      <c r="O189" s="53"/>
      <c r="P189" s="54"/>
      <c r="Q189" s="77"/>
      <c r="R189" s="134"/>
      <c r="S189" t="str">
        <f>IF(C189="","",'OPĆI DIO'!$C$1)</f>
        <v/>
      </c>
      <c r="T189" t="str">
        <f t="shared" si="26"/>
        <v/>
      </c>
      <c r="U189" t="str">
        <f t="shared" si="27"/>
        <v/>
      </c>
      <c r="V189" t="str">
        <f t="shared" si="28"/>
        <v/>
      </c>
      <c r="W189" t="str">
        <f t="shared" si="29"/>
        <v/>
      </c>
      <c r="AG189" t="s">
        <v>3093</v>
      </c>
      <c r="AH189" t="s">
        <v>3094</v>
      </c>
      <c r="AI189" t="str">
        <f t="shared" si="30"/>
        <v>A679072</v>
      </c>
      <c r="AJ189" t="str">
        <f>IFERROR(VLOOKUP(AI189,#REF!,3,FALSE),"")</f>
        <v/>
      </c>
    </row>
    <row r="190" spans="1:36">
      <c r="A190" s="15"/>
      <c r="B190" s="10" t="str">
        <f t="shared" si="22"/>
        <v/>
      </c>
      <c r="C190" s="15"/>
      <c r="D190" s="10" t="str">
        <f t="shared" si="23"/>
        <v/>
      </c>
      <c r="E190" s="46"/>
      <c r="F190" s="10" t="str">
        <f t="shared" si="24"/>
        <v/>
      </c>
      <c r="G190" s="10" t="str">
        <f t="shared" si="25"/>
        <v/>
      </c>
      <c r="H190" s="45"/>
      <c r="I190" s="45"/>
      <c r="J190" s="45"/>
      <c r="K190" s="45"/>
      <c r="L190" s="45"/>
      <c r="M190" s="54"/>
      <c r="N190" s="53"/>
      <c r="O190" s="53"/>
      <c r="P190" s="54"/>
      <c r="Q190" s="77"/>
      <c r="R190" s="134"/>
      <c r="S190" t="str">
        <f>IF(C190="","",'OPĆI DIO'!$C$1)</f>
        <v/>
      </c>
      <c r="T190" t="str">
        <f t="shared" si="26"/>
        <v/>
      </c>
      <c r="U190" t="str">
        <f t="shared" si="27"/>
        <v/>
      </c>
      <c r="V190" t="str">
        <f t="shared" si="28"/>
        <v/>
      </c>
      <c r="W190" t="str">
        <f t="shared" si="29"/>
        <v/>
      </c>
      <c r="AG190" t="s">
        <v>3095</v>
      </c>
      <c r="AH190" t="s">
        <v>3096</v>
      </c>
      <c r="AI190" t="str">
        <f t="shared" si="30"/>
        <v>A679072</v>
      </c>
      <c r="AJ190" t="str">
        <f>IFERROR(VLOOKUP(AI190,#REF!,3,FALSE),"")</f>
        <v/>
      </c>
    </row>
    <row r="191" spans="1:36">
      <c r="A191" s="15"/>
      <c r="B191" s="10" t="str">
        <f t="shared" si="22"/>
        <v/>
      </c>
      <c r="C191" s="15"/>
      <c r="D191" s="10" t="str">
        <f t="shared" si="23"/>
        <v/>
      </c>
      <c r="E191" s="46"/>
      <c r="F191" s="10" t="str">
        <f t="shared" si="24"/>
        <v/>
      </c>
      <c r="G191" s="10" t="str">
        <f t="shared" si="25"/>
        <v/>
      </c>
      <c r="H191" s="45"/>
      <c r="I191" s="45"/>
      <c r="J191" s="45"/>
      <c r="K191" s="45"/>
      <c r="L191" s="45"/>
      <c r="M191" s="54"/>
      <c r="N191" s="53"/>
      <c r="O191" s="53"/>
      <c r="P191" s="54"/>
      <c r="Q191" s="77"/>
      <c r="R191" s="134"/>
      <c r="S191" t="str">
        <f>IF(C191="","",'OPĆI DIO'!$C$1)</f>
        <v/>
      </c>
      <c r="T191" t="str">
        <f t="shared" si="26"/>
        <v/>
      </c>
      <c r="U191" t="str">
        <f t="shared" si="27"/>
        <v/>
      </c>
      <c r="V191" t="str">
        <f t="shared" si="28"/>
        <v/>
      </c>
      <c r="W191" t="str">
        <f t="shared" si="29"/>
        <v/>
      </c>
      <c r="AG191" t="s">
        <v>963</v>
      </c>
      <c r="AH191" t="s">
        <v>964</v>
      </c>
      <c r="AI191" t="str">
        <f t="shared" si="30"/>
        <v>A679072</v>
      </c>
      <c r="AJ191" t="str">
        <f>IFERROR(VLOOKUP(AI191,#REF!,3,FALSE),"")</f>
        <v/>
      </c>
    </row>
    <row r="192" spans="1:36">
      <c r="A192" s="15"/>
      <c r="B192" s="10" t="str">
        <f t="shared" si="22"/>
        <v/>
      </c>
      <c r="C192" s="15"/>
      <c r="D192" s="10" t="str">
        <f t="shared" si="23"/>
        <v/>
      </c>
      <c r="E192" s="46"/>
      <c r="F192" s="10" t="str">
        <f t="shared" si="24"/>
        <v/>
      </c>
      <c r="G192" s="10" t="str">
        <f t="shared" si="25"/>
        <v/>
      </c>
      <c r="H192" s="45"/>
      <c r="I192" s="45"/>
      <c r="J192" s="45"/>
      <c r="K192" s="45"/>
      <c r="L192" s="45"/>
      <c r="M192" s="54"/>
      <c r="N192" s="53"/>
      <c r="O192" s="53"/>
      <c r="P192" s="54"/>
      <c r="Q192" s="77"/>
      <c r="R192" s="134"/>
      <c r="S192" t="str">
        <f>IF(C192="","",'OPĆI DIO'!$C$1)</f>
        <v/>
      </c>
      <c r="T192" t="str">
        <f t="shared" si="26"/>
        <v/>
      </c>
      <c r="U192" t="str">
        <f t="shared" si="27"/>
        <v/>
      </c>
      <c r="V192" t="str">
        <f t="shared" si="28"/>
        <v/>
      </c>
      <c r="W192" t="str">
        <f t="shared" si="29"/>
        <v/>
      </c>
      <c r="AG192" t="s">
        <v>965</v>
      </c>
      <c r="AH192" t="s">
        <v>966</v>
      </c>
      <c r="AI192" t="str">
        <f t="shared" si="30"/>
        <v>A679072</v>
      </c>
      <c r="AJ192" t="str">
        <f>IFERROR(VLOOKUP(AI192,#REF!,3,FALSE),"")</f>
        <v/>
      </c>
    </row>
    <row r="193" spans="1:36">
      <c r="A193" s="15"/>
      <c r="B193" s="10" t="str">
        <f t="shared" si="22"/>
        <v/>
      </c>
      <c r="C193" s="15"/>
      <c r="D193" s="10" t="str">
        <f t="shared" si="23"/>
        <v/>
      </c>
      <c r="E193" s="46"/>
      <c r="F193" s="10" t="str">
        <f t="shared" si="24"/>
        <v/>
      </c>
      <c r="G193" s="10" t="str">
        <f t="shared" si="25"/>
        <v/>
      </c>
      <c r="H193" s="45"/>
      <c r="I193" s="45"/>
      <c r="J193" s="45"/>
      <c r="K193" s="45"/>
      <c r="L193" s="45"/>
      <c r="M193" s="54"/>
      <c r="N193" s="53"/>
      <c r="O193" s="53"/>
      <c r="P193" s="54"/>
      <c r="Q193" s="77"/>
      <c r="R193" s="134"/>
      <c r="S193" t="str">
        <f>IF(C193="","",'OPĆI DIO'!$C$1)</f>
        <v/>
      </c>
      <c r="T193" t="str">
        <f t="shared" si="26"/>
        <v/>
      </c>
      <c r="U193" t="str">
        <f t="shared" si="27"/>
        <v/>
      </c>
      <c r="V193" t="str">
        <f t="shared" si="28"/>
        <v/>
      </c>
      <c r="W193" t="str">
        <f t="shared" si="29"/>
        <v/>
      </c>
      <c r="AG193" t="s">
        <v>3097</v>
      </c>
      <c r="AH193" t="s">
        <v>3098</v>
      </c>
      <c r="AI193" t="str">
        <f t="shared" si="30"/>
        <v>A679072</v>
      </c>
      <c r="AJ193" t="str">
        <f>IFERROR(VLOOKUP(AI193,#REF!,3,FALSE),"")</f>
        <v/>
      </c>
    </row>
    <row r="194" spans="1:36">
      <c r="A194" s="15"/>
      <c r="B194" s="10" t="str">
        <f t="shared" si="22"/>
        <v/>
      </c>
      <c r="C194" s="15"/>
      <c r="D194" s="10" t="str">
        <f t="shared" si="23"/>
        <v/>
      </c>
      <c r="E194" s="46"/>
      <c r="F194" s="10" t="str">
        <f t="shared" si="24"/>
        <v/>
      </c>
      <c r="G194" s="10" t="str">
        <f t="shared" si="25"/>
        <v/>
      </c>
      <c r="H194" s="45"/>
      <c r="I194" s="45"/>
      <c r="J194" s="45"/>
      <c r="K194" s="45"/>
      <c r="L194" s="45"/>
      <c r="M194" s="54"/>
      <c r="N194" s="53"/>
      <c r="O194" s="53"/>
      <c r="P194" s="54"/>
      <c r="Q194" s="77"/>
      <c r="R194" s="134"/>
      <c r="S194" t="str">
        <f>IF(C194="","",'OPĆI DIO'!$C$1)</f>
        <v/>
      </c>
      <c r="T194" t="str">
        <f t="shared" si="26"/>
        <v/>
      </c>
      <c r="U194" t="str">
        <f t="shared" si="27"/>
        <v/>
      </c>
      <c r="V194" t="str">
        <f t="shared" si="28"/>
        <v/>
      </c>
      <c r="W194" t="str">
        <f t="shared" si="29"/>
        <v/>
      </c>
      <c r="AG194" t="s">
        <v>3099</v>
      </c>
      <c r="AH194" t="s">
        <v>3100</v>
      </c>
      <c r="AI194" t="str">
        <f t="shared" si="30"/>
        <v>A679072</v>
      </c>
      <c r="AJ194" t="str">
        <f>IFERROR(VLOOKUP(AI194,#REF!,3,FALSE),"")</f>
        <v/>
      </c>
    </row>
    <row r="195" spans="1:36">
      <c r="A195" s="15"/>
      <c r="B195" s="10" t="str">
        <f t="shared" ref="B195:B258" si="31">IFERROR(VLOOKUP(A195,$X$6:$Y$23,2,FALSE),"")</f>
        <v/>
      </c>
      <c r="C195" s="15"/>
      <c r="D195" s="10" t="str">
        <f t="shared" ref="D195:D258" si="32">IFERROR(VLOOKUP(C195,$AA$5:$AC$129,2,FALSE),"")</f>
        <v/>
      </c>
      <c r="E195" s="46"/>
      <c r="F195" s="10" t="str">
        <f t="shared" ref="F195:F258" si="33">IFERROR(VLOOKUP(E195,$AG$6:$AH$1763,2,FALSE),"")</f>
        <v/>
      </c>
      <c r="G195" s="10" t="str">
        <f t="shared" ref="G195:G258" si="34">IFERROR(VLOOKUP(E195,$AG$6:$AJ$1763,4,FALSE),"")</f>
        <v/>
      </c>
      <c r="H195" s="45"/>
      <c r="I195" s="45"/>
      <c r="J195" s="45"/>
      <c r="K195" s="45"/>
      <c r="L195" s="45"/>
      <c r="M195" s="54"/>
      <c r="N195" s="53"/>
      <c r="O195" s="53"/>
      <c r="P195" s="54"/>
      <c r="Q195" s="77"/>
      <c r="R195" s="134"/>
      <c r="S195" t="str">
        <f>IF(C195="","",'OPĆI DIO'!$C$1)</f>
        <v/>
      </c>
      <c r="T195" t="str">
        <f t="shared" ref="T195:T258" si="35">LEFT(C195,3)</f>
        <v/>
      </c>
      <c r="U195" t="str">
        <f t="shared" ref="U195:U258" si="36">LEFT(C195,2)</f>
        <v/>
      </c>
      <c r="V195" t="str">
        <f t="shared" ref="V195:V258" si="37">IF(W195="5",0,MID(G195,2,2))</f>
        <v/>
      </c>
      <c r="W195" t="str">
        <f t="shared" ref="W195:W258" si="38">LEFT(C195,1)</f>
        <v/>
      </c>
      <c r="AG195" t="s">
        <v>3101</v>
      </c>
      <c r="AH195" t="s">
        <v>3102</v>
      </c>
      <c r="AI195" t="str">
        <f t="shared" si="30"/>
        <v>A679072</v>
      </c>
      <c r="AJ195" t="str">
        <f>IFERROR(VLOOKUP(AI195,#REF!,3,FALSE),"")</f>
        <v/>
      </c>
    </row>
    <row r="196" spans="1:36">
      <c r="A196" s="15"/>
      <c r="B196" s="10" t="str">
        <f t="shared" si="31"/>
        <v/>
      </c>
      <c r="C196" s="15"/>
      <c r="D196" s="10" t="str">
        <f t="shared" si="32"/>
        <v/>
      </c>
      <c r="E196" s="46"/>
      <c r="F196" s="10" t="str">
        <f t="shared" si="33"/>
        <v/>
      </c>
      <c r="G196" s="10" t="str">
        <f t="shared" si="34"/>
        <v/>
      </c>
      <c r="H196" s="45"/>
      <c r="I196" s="45"/>
      <c r="J196" s="45"/>
      <c r="K196" s="45"/>
      <c r="L196" s="45"/>
      <c r="M196" s="54"/>
      <c r="N196" s="53"/>
      <c r="O196" s="53"/>
      <c r="P196" s="54"/>
      <c r="Q196" s="77"/>
      <c r="R196" s="134"/>
      <c r="S196" t="str">
        <f>IF(C196="","",'OPĆI DIO'!$C$1)</f>
        <v/>
      </c>
      <c r="T196" t="str">
        <f t="shared" si="35"/>
        <v/>
      </c>
      <c r="U196" t="str">
        <f t="shared" si="36"/>
        <v/>
      </c>
      <c r="V196" t="str">
        <f t="shared" si="37"/>
        <v/>
      </c>
      <c r="W196" t="str">
        <f t="shared" si="38"/>
        <v/>
      </c>
      <c r="AG196" t="s">
        <v>3103</v>
      </c>
      <c r="AH196" t="s">
        <v>3104</v>
      </c>
      <c r="AI196" t="str">
        <f t="shared" si="30"/>
        <v>A679072</v>
      </c>
      <c r="AJ196" t="str">
        <f>IFERROR(VLOOKUP(AI196,#REF!,3,FALSE),"")</f>
        <v/>
      </c>
    </row>
    <row r="197" spans="1:36">
      <c r="A197" s="15"/>
      <c r="B197" s="10" t="str">
        <f t="shared" si="31"/>
        <v/>
      </c>
      <c r="C197" s="15"/>
      <c r="D197" s="10" t="str">
        <f t="shared" si="32"/>
        <v/>
      </c>
      <c r="E197" s="46"/>
      <c r="F197" s="10" t="str">
        <f t="shared" si="33"/>
        <v/>
      </c>
      <c r="G197" s="10" t="str">
        <f t="shared" si="34"/>
        <v/>
      </c>
      <c r="H197" s="45"/>
      <c r="I197" s="45"/>
      <c r="J197" s="45"/>
      <c r="K197" s="45"/>
      <c r="L197" s="45"/>
      <c r="M197" s="54"/>
      <c r="N197" s="53"/>
      <c r="O197" s="53"/>
      <c r="P197" s="54"/>
      <c r="Q197" s="77"/>
      <c r="R197" s="134"/>
      <c r="S197" t="str">
        <f>IF(C197="","",'OPĆI DIO'!$C$1)</f>
        <v/>
      </c>
      <c r="T197" t="str">
        <f t="shared" si="35"/>
        <v/>
      </c>
      <c r="U197" t="str">
        <f t="shared" si="36"/>
        <v/>
      </c>
      <c r="V197" t="str">
        <f t="shared" si="37"/>
        <v/>
      </c>
      <c r="W197" t="str">
        <f t="shared" si="38"/>
        <v/>
      </c>
      <c r="AG197" t="s">
        <v>3105</v>
      </c>
      <c r="AH197" t="s">
        <v>3106</v>
      </c>
      <c r="AI197" t="str">
        <f t="shared" si="30"/>
        <v>A679072</v>
      </c>
      <c r="AJ197" t="str">
        <f>IFERROR(VLOOKUP(AI197,#REF!,3,FALSE),"")</f>
        <v/>
      </c>
    </row>
    <row r="198" spans="1:36">
      <c r="A198" s="15"/>
      <c r="B198" s="10" t="str">
        <f t="shared" si="31"/>
        <v/>
      </c>
      <c r="C198" s="15"/>
      <c r="D198" s="10" t="str">
        <f t="shared" si="32"/>
        <v/>
      </c>
      <c r="E198" s="46"/>
      <c r="F198" s="10" t="str">
        <f t="shared" si="33"/>
        <v/>
      </c>
      <c r="G198" s="10" t="str">
        <f t="shared" si="34"/>
        <v/>
      </c>
      <c r="H198" s="45"/>
      <c r="I198" s="45"/>
      <c r="J198" s="45"/>
      <c r="K198" s="45"/>
      <c r="L198" s="45"/>
      <c r="M198" s="54"/>
      <c r="N198" s="53"/>
      <c r="O198" s="53"/>
      <c r="P198" s="54"/>
      <c r="Q198" s="77"/>
      <c r="R198" s="134"/>
      <c r="S198" t="str">
        <f>IF(C198="","",'OPĆI DIO'!$C$1)</f>
        <v/>
      </c>
      <c r="T198" t="str">
        <f t="shared" si="35"/>
        <v/>
      </c>
      <c r="U198" t="str">
        <f t="shared" si="36"/>
        <v/>
      </c>
      <c r="V198" t="str">
        <f t="shared" si="37"/>
        <v/>
      </c>
      <c r="W198" t="str">
        <f t="shared" si="38"/>
        <v/>
      </c>
      <c r="AG198" t="s">
        <v>3107</v>
      </c>
      <c r="AH198" t="s">
        <v>3108</v>
      </c>
      <c r="AI198" t="str">
        <f t="shared" si="30"/>
        <v>A679072</v>
      </c>
      <c r="AJ198" t="str">
        <f>IFERROR(VLOOKUP(AI198,#REF!,3,FALSE),"")</f>
        <v/>
      </c>
    </row>
    <row r="199" spans="1:36">
      <c r="A199" s="15"/>
      <c r="B199" s="10" t="str">
        <f t="shared" si="31"/>
        <v/>
      </c>
      <c r="C199" s="15"/>
      <c r="D199" s="10" t="str">
        <f t="shared" si="32"/>
        <v/>
      </c>
      <c r="E199" s="46"/>
      <c r="F199" s="10" t="str">
        <f t="shared" si="33"/>
        <v/>
      </c>
      <c r="G199" s="10" t="str">
        <f t="shared" si="34"/>
        <v/>
      </c>
      <c r="H199" s="45"/>
      <c r="I199" s="45"/>
      <c r="J199" s="45"/>
      <c r="K199" s="45"/>
      <c r="L199" s="45"/>
      <c r="M199" s="54"/>
      <c r="N199" s="53"/>
      <c r="O199" s="53"/>
      <c r="P199" s="54"/>
      <c r="Q199" s="77"/>
      <c r="R199" s="134"/>
      <c r="S199" t="str">
        <f>IF(C199="","",'OPĆI DIO'!$C$1)</f>
        <v/>
      </c>
      <c r="T199" t="str">
        <f t="shared" si="35"/>
        <v/>
      </c>
      <c r="U199" t="str">
        <f t="shared" si="36"/>
        <v/>
      </c>
      <c r="V199" t="str">
        <f t="shared" si="37"/>
        <v/>
      </c>
      <c r="W199" t="str">
        <f t="shared" si="38"/>
        <v/>
      </c>
      <c r="AG199" t="s">
        <v>967</v>
      </c>
      <c r="AH199" t="s">
        <v>968</v>
      </c>
      <c r="AI199" t="str">
        <f t="shared" si="30"/>
        <v>A679072</v>
      </c>
      <c r="AJ199" t="str">
        <f>IFERROR(VLOOKUP(AI199,#REF!,3,FALSE),"")</f>
        <v/>
      </c>
    </row>
    <row r="200" spans="1:36">
      <c r="A200" s="15"/>
      <c r="B200" s="10" t="str">
        <f t="shared" si="31"/>
        <v/>
      </c>
      <c r="C200" s="15"/>
      <c r="D200" s="10" t="str">
        <f t="shared" si="32"/>
        <v/>
      </c>
      <c r="E200" s="46"/>
      <c r="F200" s="10" t="str">
        <f t="shared" si="33"/>
        <v/>
      </c>
      <c r="G200" s="10" t="str">
        <f t="shared" si="34"/>
        <v/>
      </c>
      <c r="H200" s="45"/>
      <c r="I200" s="45"/>
      <c r="J200" s="45"/>
      <c r="K200" s="45"/>
      <c r="L200" s="45"/>
      <c r="M200" s="54"/>
      <c r="N200" s="53"/>
      <c r="O200" s="53"/>
      <c r="P200" s="54"/>
      <c r="Q200" s="77"/>
      <c r="R200" s="134"/>
      <c r="S200" t="str">
        <f>IF(C200="","",'OPĆI DIO'!$C$1)</f>
        <v/>
      </c>
      <c r="T200" t="str">
        <f t="shared" si="35"/>
        <v/>
      </c>
      <c r="U200" t="str">
        <f t="shared" si="36"/>
        <v/>
      </c>
      <c r="V200" t="str">
        <f t="shared" si="37"/>
        <v/>
      </c>
      <c r="W200" t="str">
        <f t="shared" si="38"/>
        <v/>
      </c>
      <c r="AG200" t="s">
        <v>3109</v>
      </c>
      <c r="AH200" t="s">
        <v>3110</v>
      </c>
      <c r="AI200" t="str">
        <f t="shared" si="30"/>
        <v>A679072</v>
      </c>
      <c r="AJ200" t="str">
        <f>IFERROR(VLOOKUP(AI200,#REF!,3,FALSE),"")</f>
        <v/>
      </c>
    </row>
    <row r="201" spans="1:36">
      <c r="A201" s="15"/>
      <c r="B201" s="10" t="str">
        <f t="shared" si="31"/>
        <v/>
      </c>
      <c r="C201" s="15"/>
      <c r="D201" s="10" t="str">
        <f t="shared" si="32"/>
        <v/>
      </c>
      <c r="E201" s="46"/>
      <c r="F201" s="10" t="str">
        <f t="shared" si="33"/>
        <v/>
      </c>
      <c r="G201" s="10" t="str">
        <f t="shared" si="34"/>
        <v/>
      </c>
      <c r="H201" s="45"/>
      <c r="I201" s="45"/>
      <c r="J201" s="45"/>
      <c r="K201" s="45"/>
      <c r="L201" s="45"/>
      <c r="M201" s="54"/>
      <c r="N201" s="53"/>
      <c r="O201" s="53"/>
      <c r="P201" s="54"/>
      <c r="Q201" s="77"/>
      <c r="R201" s="134"/>
      <c r="S201" t="str">
        <f>IF(C201="","",'OPĆI DIO'!$C$1)</f>
        <v/>
      </c>
      <c r="T201" t="str">
        <f t="shared" si="35"/>
        <v/>
      </c>
      <c r="U201" t="str">
        <f t="shared" si="36"/>
        <v/>
      </c>
      <c r="V201" t="str">
        <f t="shared" si="37"/>
        <v/>
      </c>
      <c r="W201" t="str">
        <f t="shared" si="38"/>
        <v/>
      </c>
      <c r="AG201" t="s">
        <v>1432</v>
      </c>
      <c r="AH201" t="s">
        <v>1433</v>
      </c>
      <c r="AI201" t="str">
        <f t="shared" ref="AI201:AI264" si="39">LEFT(AG201,7)</f>
        <v>A679072</v>
      </c>
      <c r="AJ201" t="str">
        <f>IFERROR(VLOOKUP(AI201,#REF!,3,FALSE),"")</f>
        <v/>
      </c>
    </row>
    <row r="202" spans="1:36">
      <c r="A202" s="15"/>
      <c r="B202" s="10" t="str">
        <f t="shared" si="31"/>
        <v/>
      </c>
      <c r="C202" s="15"/>
      <c r="D202" s="10" t="str">
        <f t="shared" si="32"/>
        <v/>
      </c>
      <c r="E202" s="46"/>
      <c r="F202" s="10" t="str">
        <f t="shared" si="33"/>
        <v/>
      </c>
      <c r="G202" s="10" t="str">
        <f t="shared" si="34"/>
        <v/>
      </c>
      <c r="H202" s="45"/>
      <c r="I202" s="45"/>
      <c r="J202" s="45"/>
      <c r="K202" s="45"/>
      <c r="L202" s="45"/>
      <c r="M202" s="54"/>
      <c r="N202" s="53"/>
      <c r="O202" s="53"/>
      <c r="P202" s="54"/>
      <c r="Q202" s="77"/>
      <c r="R202" s="134"/>
      <c r="S202" t="str">
        <f>IF(C202="","",'OPĆI DIO'!$C$1)</f>
        <v/>
      </c>
      <c r="T202" t="str">
        <f t="shared" si="35"/>
        <v/>
      </c>
      <c r="U202" t="str">
        <f t="shared" si="36"/>
        <v/>
      </c>
      <c r="V202" t="str">
        <f t="shared" si="37"/>
        <v/>
      </c>
      <c r="W202" t="str">
        <f t="shared" si="38"/>
        <v/>
      </c>
      <c r="AG202" t="s">
        <v>1434</v>
      </c>
      <c r="AH202" t="s">
        <v>1435</v>
      </c>
      <c r="AI202" t="str">
        <f t="shared" si="39"/>
        <v>A679072</v>
      </c>
      <c r="AJ202" t="str">
        <f>IFERROR(VLOOKUP(AI202,#REF!,3,FALSE),"")</f>
        <v/>
      </c>
    </row>
    <row r="203" spans="1:36">
      <c r="A203" s="15"/>
      <c r="B203" s="10" t="str">
        <f t="shared" si="31"/>
        <v/>
      </c>
      <c r="C203" s="15"/>
      <c r="D203" s="10" t="str">
        <f t="shared" si="32"/>
        <v/>
      </c>
      <c r="E203" s="46"/>
      <c r="F203" s="10" t="str">
        <f t="shared" si="33"/>
        <v/>
      </c>
      <c r="G203" s="10" t="str">
        <f t="shared" si="34"/>
        <v/>
      </c>
      <c r="H203" s="45"/>
      <c r="I203" s="45"/>
      <c r="J203" s="45"/>
      <c r="K203" s="45"/>
      <c r="L203" s="45"/>
      <c r="M203" s="54"/>
      <c r="N203" s="53"/>
      <c r="O203" s="53"/>
      <c r="P203" s="54"/>
      <c r="Q203" s="77"/>
      <c r="R203" s="134"/>
      <c r="S203" t="str">
        <f>IF(C203="","",'OPĆI DIO'!$C$1)</f>
        <v/>
      </c>
      <c r="T203" t="str">
        <f t="shared" si="35"/>
        <v/>
      </c>
      <c r="U203" t="str">
        <f t="shared" si="36"/>
        <v/>
      </c>
      <c r="V203" t="str">
        <f t="shared" si="37"/>
        <v/>
      </c>
      <c r="W203" t="str">
        <f t="shared" si="38"/>
        <v/>
      </c>
      <c r="AG203" t="s">
        <v>3111</v>
      </c>
      <c r="AH203" t="s">
        <v>3112</v>
      </c>
      <c r="AI203" t="str">
        <f t="shared" si="39"/>
        <v>A679072</v>
      </c>
      <c r="AJ203" t="str">
        <f>IFERROR(VLOOKUP(AI203,#REF!,3,FALSE),"")</f>
        <v/>
      </c>
    </row>
    <row r="204" spans="1:36">
      <c r="A204" s="15"/>
      <c r="B204" s="10" t="str">
        <f t="shared" si="31"/>
        <v/>
      </c>
      <c r="C204" s="15"/>
      <c r="D204" s="10" t="str">
        <f t="shared" si="32"/>
        <v/>
      </c>
      <c r="E204" s="46"/>
      <c r="F204" s="10" t="str">
        <f t="shared" si="33"/>
        <v/>
      </c>
      <c r="G204" s="10" t="str">
        <f t="shared" si="34"/>
        <v/>
      </c>
      <c r="H204" s="45"/>
      <c r="I204" s="45"/>
      <c r="J204" s="45"/>
      <c r="K204" s="45"/>
      <c r="L204" s="45"/>
      <c r="M204" s="54"/>
      <c r="N204" s="53"/>
      <c r="O204" s="53"/>
      <c r="P204" s="54"/>
      <c r="Q204" s="77"/>
      <c r="R204" s="134"/>
      <c r="S204" t="str">
        <f>IF(C204="","",'OPĆI DIO'!$C$1)</f>
        <v/>
      </c>
      <c r="T204" t="str">
        <f t="shared" si="35"/>
        <v/>
      </c>
      <c r="U204" t="str">
        <f t="shared" si="36"/>
        <v/>
      </c>
      <c r="V204" t="str">
        <f t="shared" si="37"/>
        <v/>
      </c>
      <c r="W204" t="str">
        <f t="shared" si="38"/>
        <v/>
      </c>
      <c r="AG204" t="s">
        <v>3113</v>
      </c>
      <c r="AH204" t="s">
        <v>3114</v>
      </c>
      <c r="AI204" t="str">
        <f t="shared" si="39"/>
        <v>A679072</v>
      </c>
      <c r="AJ204" t="str">
        <f>IFERROR(VLOOKUP(AI204,#REF!,3,FALSE),"")</f>
        <v/>
      </c>
    </row>
    <row r="205" spans="1:36">
      <c r="A205" s="15"/>
      <c r="B205" s="10" t="str">
        <f t="shared" si="31"/>
        <v/>
      </c>
      <c r="C205" s="15"/>
      <c r="D205" s="10" t="str">
        <f t="shared" si="32"/>
        <v/>
      </c>
      <c r="E205" s="46"/>
      <c r="F205" s="10" t="str">
        <f t="shared" si="33"/>
        <v/>
      </c>
      <c r="G205" s="10" t="str">
        <f t="shared" si="34"/>
        <v/>
      </c>
      <c r="H205" s="45"/>
      <c r="I205" s="45"/>
      <c r="J205" s="45"/>
      <c r="K205" s="45"/>
      <c r="L205" s="45"/>
      <c r="M205" s="54"/>
      <c r="N205" s="53"/>
      <c r="O205" s="53"/>
      <c r="P205" s="54"/>
      <c r="Q205" s="77"/>
      <c r="R205" s="134"/>
      <c r="S205" t="str">
        <f>IF(C205="","",'OPĆI DIO'!$C$1)</f>
        <v/>
      </c>
      <c r="T205" t="str">
        <f t="shared" si="35"/>
        <v/>
      </c>
      <c r="U205" t="str">
        <f t="shared" si="36"/>
        <v/>
      </c>
      <c r="V205" t="str">
        <f t="shared" si="37"/>
        <v/>
      </c>
      <c r="W205" t="str">
        <f t="shared" si="38"/>
        <v/>
      </c>
      <c r="AG205" t="s">
        <v>3115</v>
      </c>
      <c r="AH205" t="s">
        <v>3116</v>
      </c>
      <c r="AI205" t="str">
        <f t="shared" si="39"/>
        <v>A679072</v>
      </c>
      <c r="AJ205" t="str">
        <f>IFERROR(VLOOKUP(AI205,#REF!,3,FALSE),"")</f>
        <v/>
      </c>
    </row>
    <row r="206" spans="1:36">
      <c r="A206" s="15"/>
      <c r="B206" s="10" t="str">
        <f t="shared" si="31"/>
        <v/>
      </c>
      <c r="C206" s="15"/>
      <c r="D206" s="10" t="str">
        <f t="shared" si="32"/>
        <v/>
      </c>
      <c r="E206" s="46"/>
      <c r="F206" s="10" t="str">
        <f t="shared" si="33"/>
        <v/>
      </c>
      <c r="G206" s="10" t="str">
        <f t="shared" si="34"/>
        <v/>
      </c>
      <c r="H206" s="45"/>
      <c r="I206" s="45"/>
      <c r="J206" s="45"/>
      <c r="K206" s="45"/>
      <c r="L206" s="45"/>
      <c r="M206" s="54"/>
      <c r="N206" s="53"/>
      <c r="O206" s="53"/>
      <c r="P206" s="54"/>
      <c r="Q206" s="77"/>
      <c r="R206" s="134"/>
      <c r="S206" t="str">
        <f>IF(C206="","",'OPĆI DIO'!$C$1)</f>
        <v/>
      </c>
      <c r="T206" t="str">
        <f t="shared" si="35"/>
        <v/>
      </c>
      <c r="U206" t="str">
        <f t="shared" si="36"/>
        <v/>
      </c>
      <c r="V206" t="str">
        <f t="shared" si="37"/>
        <v/>
      </c>
      <c r="W206" t="str">
        <f t="shared" si="38"/>
        <v/>
      </c>
      <c r="AG206" t="s">
        <v>1436</v>
      </c>
      <c r="AH206" t="s">
        <v>1437</v>
      </c>
      <c r="AI206" t="str">
        <f t="shared" si="39"/>
        <v>A679072</v>
      </c>
      <c r="AJ206" t="str">
        <f>IFERROR(VLOOKUP(AI206,#REF!,3,FALSE),"")</f>
        <v/>
      </c>
    </row>
    <row r="207" spans="1:36">
      <c r="A207" s="15"/>
      <c r="B207" s="10" t="str">
        <f t="shared" si="31"/>
        <v/>
      </c>
      <c r="C207" s="15"/>
      <c r="D207" s="10" t="str">
        <f t="shared" si="32"/>
        <v/>
      </c>
      <c r="E207" s="46"/>
      <c r="F207" s="10" t="str">
        <f t="shared" si="33"/>
        <v/>
      </c>
      <c r="G207" s="10" t="str">
        <f t="shared" si="34"/>
        <v/>
      </c>
      <c r="H207" s="45"/>
      <c r="I207" s="45"/>
      <c r="J207" s="45"/>
      <c r="K207" s="45"/>
      <c r="L207" s="45"/>
      <c r="M207" s="54"/>
      <c r="N207" s="53"/>
      <c r="O207" s="53"/>
      <c r="P207" s="54"/>
      <c r="Q207" s="77"/>
      <c r="R207" s="134"/>
      <c r="S207" t="str">
        <f>IF(C207="","",'OPĆI DIO'!$C$1)</f>
        <v/>
      </c>
      <c r="T207" t="str">
        <f t="shared" si="35"/>
        <v/>
      </c>
      <c r="U207" t="str">
        <f t="shared" si="36"/>
        <v/>
      </c>
      <c r="V207" t="str">
        <f t="shared" si="37"/>
        <v/>
      </c>
      <c r="W207" t="str">
        <f t="shared" si="38"/>
        <v/>
      </c>
      <c r="AG207" t="s">
        <v>1438</v>
      </c>
      <c r="AH207" t="s">
        <v>1439</v>
      </c>
      <c r="AI207" t="str">
        <f t="shared" si="39"/>
        <v>A679072</v>
      </c>
      <c r="AJ207" t="str">
        <f>IFERROR(VLOOKUP(AI207,#REF!,3,FALSE),"")</f>
        <v/>
      </c>
    </row>
    <row r="208" spans="1:36">
      <c r="A208" s="15"/>
      <c r="B208" s="10" t="str">
        <f t="shared" si="31"/>
        <v/>
      </c>
      <c r="C208" s="15"/>
      <c r="D208" s="10" t="str">
        <f t="shared" si="32"/>
        <v/>
      </c>
      <c r="E208" s="46"/>
      <c r="F208" s="10" t="str">
        <f t="shared" si="33"/>
        <v/>
      </c>
      <c r="G208" s="10" t="str">
        <f t="shared" si="34"/>
        <v/>
      </c>
      <c r="H208" s="45"/>
      <c r="I208" s="45"/>
      <c r="J208" s="45"/>
      <c r="K208" s="45"/>
      <c r="L208" s="45"/>
      <c r="M208" s="54"/>
      <c r="N208" s="53"/>
      <c r="O208" s="53"/>
      <c r="P208" s="54"/>
      <c r="Q208" s="77"/>
      <c r="R208" s="134"/>
      <c r="S208" t="str">
        <f>IF(C208="","",'OPĆI DIO'!$C$1)</f>
        <v/>
      </c>
      <c r="T208" t="str">
        <f t="shared" si="35"/>
        <v/>
      </c>
      <c r="U208" t="str">
        <f t="shared" si="36"/>
        <v/>
      </c>
      <c r="V208" t="str">
        <f t="shared" si="37"/>
        <v/>
      </c>
      <c r="W208" t="str">
        <f t="shared" si="38"/>
        <v/>
      </c>
      <c r="AG208" t="s">
        <v>1440</v>
      </c>
      <c r="AH208" t="s">
        <v>1441</v>
      </c>
      <c r="AI208" t="str">
        <f t="shared" si="39"/>
        <v>A679072</v>
      </c>
      <c r="AJ208" t="str">
        <f>IFERROR(VLOOKUP(AI208,#REF!,3,FALSE),"")</f>
        <v/>
      </c>
    </row>
    <row r="209" spans="1:36">
      <c r="A209" s="15"/>
      <c r="B209" s="10" t="str">
        <f t="shared" si="31"/>
        <v/>
      </c>
      <c r="C209" s="15"/>
      <c r="D209" s="10" t="str">
        <f t="shared" si="32"/>
        <v/>
      </c>
      <c r="E209" s="46"/>
      <c r="F209" s="10" t="str">
        <f t="shared" si="33"/>
        <v/>
      </c>
      <c r="G209" s="10" t="str">
        <f t="shared" si="34"/>
        <v/>
      </c>
      <c r="H209" s="45"/>
      <c r="I209" s="45"/>
      <c r="J209" s="45"/>
      <c r="K209" s="45"/>
      <c r="L209" s="45"/>
      <c r="M209" s="54"/>
      <c r="N209" s="53"/>
      <c r="O209" s="53"/>
      <c r="P209" s="54"/>
      <c r="Q209" s="77"/>
      <c r="R209" s="134"/>
      <c r="S209" t="str">
        <f>IF(C209="","",'OPĆI DIO'!$C$1)</f>
        <v/>
      </c>
      <c r="T209" t="str">
        <f t="shared" si="35"/>
        <v/>
      </c>
      <c r="U209" t="str">
        <f t="shared" si="36"/>
        <v/>
      </c>
      <c r="V209" t="str">
        <f t="shared" si="37"/>
        <v/>
      </c>
      <c r="W209" t="str">
        <f t="shared" si="38"/>
        <v/>
      </c>
      <c r="AG209" t="s">
        <v>1442</v>
      </c>
      <c r="AH209" t="s">
        <v>1443</v>
      </c>
      <c r="AI209" t="str">
        <f t="shared" si="39"/>
        <v>A679072</v>
      </c>
      <c r="AJ209" t="str">
        <f>IFERROR(VLOOKUP(AI209,#REF!,3,FALSE),"")</f>
        <v/>
      </c>
    </row>
    <row r="210" spans="1:36">
      <c r="A210" s="15"/>
      <c r="B210" s="10" t="str">
        <f t="shared" si="31"/>
        <v/>
      </c>
      <c r="C210" s="15"/>
      <c r="D210" s="10" t="str">
        <f t="shared" si="32"/>
        <v/>
      </c>
      <c r="E210" s="46"/>
      <c r="F210" s="10" t="str">
        <f t="shared" si="33"/>
        <v/>
      </c>
      <c r="G210" s="10" t="str">
        <f t="shared" si="34"/>
        <v/>
      </c>
      <c r="H210" s="45"/>
      <c r="I210" s="45"/>
      <c r="J210" s="45"/>
      <c r="K210" s="45"/>
      <c r="L210" s="45"/>
      <c r="M210" s="54"/>
      <c r="N210" s="53"/>
      <c r="O210" s="53"/>
      <c r="P210" s="54"/>
      <c r="Q210" s="77"/>
      <c r="R210" s="134"/>
      <c r="S210" t="str">
        <f>IF(C210="","",'OPĆI DIO'!$C$1)</f>
        <v/>
      </c>
      <c r="T210" t="str">
        <f t="shared" si="35"/>
        <v/>
      </c>
      <c r="U210" t="str">
        <f t="shared" si="36"/>
        <v/>
      </c>
      <c r="V210" t="str">
        <f t="shared" si="37"/>
        <v/>
      </c>
      <c r="W210" t="str">
        <f t="shared" si="38"/>
        <v/>
      </c>
      <c r="AG210" t="s">
        <v>3117</v>
      </c>
      <c r="AH210" t="s">
        <v>3118</v>
      </c>
      <c r="AI210" t="str">
        <f t="shared" si="39"/>
        <v>A679072</v>
      </c>
      <c r="AJ210" t="str">
        <f>IFERROR(VLOOKUP(AI210,#REF!,3,FALSE),"")</f>
        <v/>
      </c>
    </row>
    <row r="211" spans="1:36">
      <c r="A211" s="15"/>
      <c r="B211" s="10" t="str">
        <f t="shared" si="31"/>
        <v/>
      </c>
      <c r="C211" s="15"/>
      <c r="D211" s="10" t="str">
        <f t="shared" si="32"/>
        <v/>
      </c>
      <c r="E211" s="46"/>
      <c r="F211" s="10" t="str">
        <f t="shared" si="33"/>
        <v/>
      </c>
      <c r="G211" s="10" t="str">
        <f t="shared" si="34"/>
        <v/>
      </c>
      <c r="H211" s="45"/>
      <c r="I211" s="45"/>
      <c r="J211" s="45"/>
      <c r="K211" s="45"/>
      <c r="L211" s="45"/>
      <c r="M211" s="54"/>
      <c r="N211" s="53"/>
      <c r="O211" s="53"/>
      <c r="P211" s="54"/>
      <c r="Q211" s="77"/>
      <c r="R211" s="134"/>
      <c r="S211" t="str">
        <f>IF(C211="","",'OPĆI DIO'!$C$1)</f>
        <v/>
      </c>
      <c r="T211" t="str">
        <f t="shared" si="35"/>
        <v/>
      </c>
      <c r="U211" t="str">
        <f t="shared" si="36"/>
        <v/>
      </c>
      <c r="V211" t="str">
        <f t="shared" si="37"/>
        <v/>
      </c>
      <c r="W211" t="str">
        <f t="shared" si="38"/>
        <v/>
      </c>
      <c r="AG211" t="s">
        <v>3119</v>
      </c>
      <c r="AH211" t="s">
        <v>2909</v>
      </c>
      <c r="AI211" t="str">
        <f t="shared" si="39"/>
        <v>A679072</v>
      </c>
      <c r="AJ211" t="str">
        <f>IFERROR(VLOOKUP(AI211,#REF!,3,FALSE),"")</f>
        <v/>
      </c>
    </row>
    <row r="212" spans="1:36">
      <c r="A212" s="15"/>
      <c r="B212" s="10" t="str">
        <f t="shared" si="31"/>
        <v/>
      </c>
      <c r="C212" s="15"/>
      <c r="D212" s="10" t="str">
        <f t="shared" si="32"/>
        <v/>
      </c>
      <c r="E212" s="46"/>
      <c r="F212" s="10" t="str">
        <f t="shared" si="33"/>
        <v/>
      </c>
      <c r="G212" s="10" t="str">
        <f t="shared" si="34"/>
        <v/>
      </c>
      <c r="H212" s="45"/>
      <c r="I212" s="45"/>
      <c r="J212" s="45"/>
      <c r="K212" s="45"/>
      <c r="L212" s="45"/>
      <c r="M212" s="54"/>
      <c r="N212" s="53"/>
      <c r="O212" s="53"/>
      <c r="P212" s="54"/>
      <c r="Q212" s="77"/>
      <c r="R212" s="134"/>
      <c r="S212" t="str">
        <f>IF(C212="","",'OPĆI DIO'!$C$1)</f>
        <v/>
      </c>
      <c r="T212" t="str">
        <f t="shared" si="35"/>
        <v/>
      </c>
      <c r="U212" t="str">
        <f t="shared" si="36"/>
        <v/>
      </c>
      <c r="V212" t="str">
        <f t="shared" si="37"/>
        <v/>
      </c>
      <c r="W212" t="str">
        <f t="shared" si="38"/>
        <v/>
      </c>
      <c r="AG212" t="s">
        <v>1444</v>
      </c>
      <c r="AH212" t="s">
        <v>1445</v>
      </c>
      <c r="AI212" t="str">
        <f t="shared" si="39"/>
        <v>A679072</v>
      </c>
      <c r="AJ212" t="str">
        <f>IFERROR(VLOOKUP(AI212,#REF!,3,FALSE),"")</f>
        <v/>
      </c>
    </row>
    <row r="213" spans="1:36">
      <c r="A213" s="15"/>
      <c r="B213" s="10" t="str">
        <f t="shared" si="31"/>
        <v/>
      </c>
      <c r="C213" s="15"/>
      <c r="D213" s="10" t="str">
        <f t="shared" si="32"/>
        <v/>
      </c>
      <c r="E213" s="46"/>
      <c r="F213" s="10" t="str">
        <f t="shared" si="33"/>
        <v/>
      </c>
      <c r="G213" s="10" t="str">
        <f t="shared" si="34"/>
        <v/>
      </c>
      <c r="H213" s="45"/>
      <c r="I213" s="45"/>
      <c r="J213" s="45"/>
      <c r="K213" s="45"/>
      <c r="L213" s="45"/>
      <c r="M213" s="54"/>
      <c r="N213" s="53"/>
      <c r="O213" s="53"/>
      <c r="P213" s="54"/>
      <c r="Q213" s="77"/>
      <c r="R213" s="134"/>
      <c r="S213" t="str">
        <f>IF(C213="","",'OPĆI DIO'!$C$1)</f>
        <v/>
      </c>
      <c r="T213" t="str">
        <f t="shared" si="35"/>
        <v/>
      </c>
      <c r="U213" t="str">
        <f t="shared" si="36"/>
        <v/>
      </c>
      <c r="V213" t="str">
        <f t="shared" si="37"/>
        <v/>
      </c>
      <c r="W213" t="str">
        <f t="shared" si="38"/>
        <v/>
      </c>
      <c r="AG213" t="s">
        <v>1446</v>
      </c>
      <c r="AH213" t="s">
        <v>1447</v>
      </c>
      <c r="AI213" t="str">
        <f t="shared" si="39"/>
        <v>A679072</v>
      </c>
      <c r="AJ213" t="str">
        <f>IFERROR(VLOOKUP(AI213,#REF!,3,FALSE),"")</f>
        <v/>
      </c>
    </row>
    <row r="214" spans="1:36">
      <c r="A214" s="15"/>
      <c r="B214" s="10" t="str">
        <f t="shared" si="31"/>
        <v/>
      </c>
      <c r="C214" s="15"/>
      <c r="D214" s="10" t="str">
        <f t="shared" si="32"/>
        <v/>
      </c>
      <c r="E214" s="46"/>
      <c r="F214" s="10" t="str">
        <f t="shared" si="33"/>
        <v/>
      </c>
      <c r="G214" s="10" t="str">
        <f t="shared" si="34"/>
        <v/>
      </c>
      <c r="H214" s="45"/>
      <c r="I214" s="45"/>
      <c r="J214" s="45"/>
      <c r="K214" s="45"/>
      <c r="L214" s="45"/>
      <c r="M214" s="54"/>
      <c r="N214" s="53"/>
      <c r="O214" s="53"/>
      <c r="P214" s="54"/>
      <c r="Q214" s="77"/>
      <c r="R214" s="134"/>
      <c r="S214" t="str">
        <f>IF(C214="","",'OPĆI DIO'!$C$1)</f>
        <v/>
      </c>
      <c r="T214" t="str">
        <f t="shared" si="35"/>
        <v/>
      </c>
      <c r="U214" t="str">
        <f t="shared" si="36"/>
        <v/>
      </c>
      <c r="V214" t="str">
        <f t="shared" si="37"/>
        <v/>
      </c>
      <c r="W214" t="str">
        <f t="shared" si="38"/>
        <v/>
      </c>
      <c r="AG214" t="s">
        <v>1448</v>
      </c>
      <c r="AH214" t="s">
        <v>1449</v>
      </c>
      <c r="AI214" t="str">
        <f t="shared" si="39"/>
        <v>A679072</v>
      </c>
      <c r="AJ214" t="str">
        <f>IFERROR(VLOOKUP(AI214,#REF!,3,FALSE),"")</f>
        <v/>
      </c>
    </row>
    <row r="215" spans="1:36">
      <c r="A215" s="15"/>
      <c r="B215" s="10" t="str">
        <f t="shared" si="31"/>
        <v/>
      </c>
      <c r="C215" s="15"/>
      <c r="D215" s="10" t="str">
        <f t="shared" si="32"/>
        <v/>
      </c>
      <c r="E215" s="46"/>
      <c r="F215" s="10" t="str">
        <f t="shared" si="33"/>
        <v/>
      </c>
      <c r="G215" s="10" t="str">
        <f t="shared" si="34"/>
        <v/>
      </c>
      <c r="H215" s="45"/>
      <c r="I215" s="45"/>
      <c r="J215" s="45"/>
      <c r="K215" s="45"/>
      <c r="L215" s="45"/>
      <c r="M215" s="54"/>
      <c r="N215" s="53"/>
      <c r="O215" s="53"/>
      <c r="P215" s="54"/>
      <c r="Q215" s="77"/>
      <c r="R215" s="134"/>
      <c r="S215" t="str">
        <f>IF(C215="","",'OPĆI DIO'!$C$1)</f>
        <v/>
      </c>
      <c r="T215" t="str">
        <f t="shared" si="35"/>
        <v/>
      </c>
      <c r="U215" t="str">
        <f t="shared" si="36"/>
        <v/>
      </c>
      <c r="V215" t="str">
        <f t="shared" si="37"/>
        <v/>
      </c>
      <c r="W215" t="str">
        <f t="shared" si="38"/>
        <v/>
      </c>
      <c r="AG215" t="s">
        <v>3120</v>
      </c>
      <c r="AH215" t="s">
        <v>3121</v>
      </c>
      <c r="AI215" t="str">
        <f t="shared" si="39"/>
        <v>A679072</v>
      </c>
      <c r="AJ215" t="str">
        <f>IFERROR(VLOOKUP(AI215,#REF!,3,FALSE),"")</f>
        <v/>
      </c>
    </row>
    <row r="216" spans="1:36">
      <c r="A216" s="15"/>
      <c r="B216" s="10" t="str">
        <f t="shared" si="31"/>
        <v/>
      </c>
      <c r="C216" s="15"/>
      <c r="D216" s="10" t="str">
        <f t="shared" si="32"/>
        <v/>
      </c>
      <c r="E216" s="46"/>
      <c r="F216" s="10" t="str">
        <f t="shared" si="33"/>
        <v/>
      </c>
      <c r="G216" s="10" t="str">
        <f t="shared" si="34"/>
        <v/>
      </c>
      <c r="H216" s="45"/>
      <c r="I216" s="45"/>
      <c r="J216" s="45"/>
      <c r="K216" s="45"/>
      <c r="L216" s="45"/>
      <c r="M216" s="54"/>
      <c r="N216" s="53"/>
      <c r="O216" s="53"/>
      <c r="P216" s="54"/>
      <c r="Q216" s="77"/>
      <c r="R216" s="134"/>
      <c r="S216" t="str">
        <f>IF(C216="","",'OPĆI DIO'!$C$1)</f>
        <v/>
      </c>
      <c r="T216" t="str">
        <f t="shared" si="35"/>
        <v/>
      </c>
      <c r="U216" t="str">
        <f t="shared" si="36"/>
        <v/>
      </c>
      <c r="V216" t="str">
        <f t="shared" si="37"/>
        <v/>
      </c>
      <c r="W216" t="str">
        <f t="shared" si="38"/>
        <v/>
      </c>
      <c r="AG216" t="s">
        <v>3122</v>
      </c>
      <c r="AH216" t="s">
        <v>3123</v>
      </c>
      <c r="AI216" t="str">
        <f t="shared" si="39"/>
        <v>A679072</v>
      </c>
      <c r="AJ216" t="str">
        <f>IFERROR(VLOOKUP(AI216,#REF!,3,FALSE),"")</f>
        <v/>
      </c>
    </row>
    <row r="217" spans="1:36">
      <c r="A217" s="15"/>
      <c r="B217" s="10" t="str">
        <f t="shared" si="31"/>
        <v/>
      </c>
      <c r="C217" s="15"/>
      <c r="D217" s="10" t="str">
        <f t="shared" si="32"/>
        <v/>
      </c>
      <c r="E217" s="46"/>
      <c r="F217" s="10" t="str">
        <f t="shared" si="33"/>
        <v/>
      </c>
      <c r="G217" s="10" t="str">
        <f t="shared" si="34"/>
        <v/>
      </c>
      <c r="H217" s="45"/>
      <c r="I217" s="45"/>
      <c r="J217" s="45"/>
      <c r="K217" s="45"/>
      <c r="L217" s="45"/>
      <c r="M217" s="54"/>
      <c r="N217" s="53"/>
      <c r="O217" s="53"/>
      <c r="P217" s="54"/>
      <c r="Q217" s="77"/>
      <c r="R217" s="134"/>
      <c r="S217" t="str">
        <f>IF(C217="","",'OPĆI DIO'!$C$1)</f>
        <v/>
      </c>
      <c r="T217" t="str">
        <f t="shared" si="35"/>
        <v/>
      </c>
      <c r="U217" t="str">
        <f t="shared" si="36"/>
        <v/>
      </c>
      <c r="V217" t="str">
        <f t="shared" si="37"/>
        <v/>
      </c>
      <c r="W217" t="str">
        <f t="shared" si="38"/>
        <v/>
      </c>
      <c r="AG217" t="s">
        <v>3124</v>
      </c>
      <c r="AH217" t="s">
        <v>3125</v>
      </c>
      <c r="AI217" t="str">
        <f t="shared" si="39"/>
        <v>A679072</v>
      </c>
      <c r="AJ217" t="str">
        <f>IFERROR(VLOOKUP(AI217,#REF!,3,FALSE),"")</f>
        <v/>
      </c>
    </row>
    <row r="218" spans="1:36">
      <c r="A218" s="15"/>
      <c r="B218" s="10" t="str">
        <f t="shared" si="31"/>
        <v/>
      </c>
      <c r="C218" s="15"/>
      <c r="D218" s="10" t="str">
        <f t="shared" si="32"/>
        <v/>
      </c>
      <c r="E218" s="46"/>
      <c r="F218" s="10" t="str">
        <f t="shared" si="33"/>
        <v/>
      </c>
      <c r="G218" s="10" t="str">
        <f t="shared" si="34"/>
        <v/>
      </c>
      <c r="H218" s="45"/>
      <c r="I218" s="45"/>
      <c r="J218" s="45"/>
      <c r="K218" s="45"/>
      <c r="L218" s="45"/>
      <c r="M218" s="54"/>
      <c r="N218" s="53"/>
      <c r="O218" s="53"/>
      <c r="P218" s="54"/>
      <c r="Q218" s="77"/>
      <c r="R218" s="134"/>
      <c r="S218" t="str">
        <f>IF(C218="","",'OPĆI DIO'!$C$1)</f>
        <v/>
      </c>
      <c r="T218" t="str">
        <f t="shared" si="35"/>
        <v/>
      </c>
      <c r="U218" t="str">
        <f t="shared" si="36"/>
        <v/>
      </c>
      <c r="V218" t="str">
        <f t="shared" si="37"/>
        <v/>
      </c>
      <c r="W218" t="str">
        <f t="shared" si="38"/>
        <v/>
      </c>
      <c r="AG218" t="s">
        <v>1450</v>
      </c>
      <c r="AH218" t="s">
        <v>1451</v>
      </c>
      <c r="AI218" t="str">
        <f t="shared" si="39"/>
        <v>A679072</v>
      </c>
      <c r="AJ218" t="str">
        <f>IFERROR(VLOOKUP(AI218,#REF!,3,FALSE),"")</f>
        <v/>
      </c>
    </row>
    <row r="219" spans="1:36">
      <c r="A219" s="15"/>
      <c r="B219" s="10" t="str">
        <f t="shared" si="31"/>
        <v/>
      </c>
      <c r="C219" s="15"/>
      <c r="D219" s="10" t="str">
        <f t="shared" si="32"/>
        <v/>
      </c>
      <c r="E219" s="46"/>
      <c r="F219" s="10" t="str">
        <f t="shared" si="33"/>
        <v/>
      </c>
      <c r="G219" s="10" t="str">
        <f t="shared" si="34"/>
        <v/>
      </c>
      <c r="H219" s="45"/>
      <c r="I219" s="45"/>
      <c r="J219" s="45"/>
      <c r="K219" s="45"/>
      <c r="L219" s="45"/>
      <c r="M219" s="54"/>
      <c r="N219" s="53"/>
      <c r="O219" s="53"/>
      <c r="P219" s="54"/>
      <c r="Q219" s="77"/>
      <c r="R219" s="134"/>
      <c r="S219" t="str">
        <f>IF(C219="","",'OPĆI DIO'!$C$1)</f>
        <v/>
      </c>
      <c r="T219" t="str">
        <f t="shared" si="35"/>
        <v/>
      </c>
      <c r="U219" t="str">
        <f t="shared" si="36"/>
        <v/>
      </c>
      <c r="V219" t="str">
        <f t="shared" si="37"/>
        <v/>
      </c>
      <c r="W219" t="str">
        <f t="shared" si="38"/>
        <v/>
      </c>
      <c r="AG219" t="s">
        <v>1452</v>
      </c>
      <c r="AH219" t="s">
        <v>1453</v>
      </c>
      <c r="AI219" t="str">
        <f t="shared" si="39"/>
        <v>A679072</v>
      </c>
      <c r="AJ219" t="str">
        <f>IFERROR(VLOOKUP(AI219,#REF!,3,FALSE),"")</f>
        <v/>
      </c>
    </row>
    <row r="220" spans="1:36">
      <c r="A220" s="15"/>
      <c r="B220" s="10" t="str">
        <f t="shared" si="31"/>
        <v/>
      </c>
      <c r="C220" s="15"/>
      <c r="D220" s="10" t="str">
        <f t="shared" si="32"/>
        <v/>
      </c>
      <c r="E220" s="46"/>
      <c r="F220" s="10" t="str">
        <f t="shared" si="33"/>
        <v/>
      </c>
      <c r="G220" s="10" t="str">
        <f t="shared" si="34"/>
        <v/>
      </c>
      <c r="H220" s="45"/>
      <c r="I220" s="45"/>
      <c r="J220" s="45"/>
      <c r="K220" s="45"/>
      <c r="L220" s="45"/>
      <c r="M220" s="54"/>
      <c r="N220" s="53"/>
      <c r="O220" s="53"/>
      <c r="P220" s="54"/>
      <c r="Q220" s="77"/>
      <c r="R220" s="134"/>
      <c r="S220" t="str">
        <f>IF(C220="","",'OPĆI DIO'!$C$1)</f>
        <v/>
      </c>
      <c r="T220" t="str">
        <f t="shared" si="35"/>
        <v/>
      </c>
      <c r="U220" t="str">
        <f t="shared" si="36"/>
        <v/>
      </c>
      <c r="V220" t="str">
        <f t="shared" si="37"/>
        <v/>
      </c>
      <c r="W220" t="str">
        <f t="shared" si="38"/>
        <v/>
      </c>
      <c r="AG220" t="s">
        <v>1454</v>
      </c>
      <c r="AH220" t="s">
        <v>1455</v>
      </c>
      <c r="AI220" t="str">
        <f t="shared" si="39"/>
        <v>A679072</v>
      </c>
      <c r="AJ220" t="str">
        <f>IFERROR(VLOOKUP(AI220,#REF!,3,FALSE),"")</f>
        <v/>
      </c>
    </row>
    <row r="221" spans="1:36">
      <c r="A221" s="15"/>
      <c r="B221" s="10" t="str">
        <f t="shared" si="31"/>
        <v/>
      </c>
      <c r="C221" s="15"/>
      <c r="D221" s="10" t="str">
        <f t="shared" si="32"/>
        <v/>
      </c>
      <c r="E221" s="46"/>
      <c r="F221" s="10" t="str">
        <f t="shared" si="33"/>
        <v/>
      </c>
      <c r="G221" s="10" t="str">
        <f t="shared" si="34"/>
        <v/>
      </c>
      <c r="H221" s="45"/>
      <c r="I221" s="45"/>
      <c r="J221" s="45"/>
      <c r="K221" s="45"/>
      <c r="L221" s="45"/>
      <c r="M221" s="54"/>
      <c r="N221" s="53"/>
      <c r="O221" s="53"/>
      <c r="P221" s="54"/>
      <c r="Q221" s="77"/>
      <c r="R221" s="134"/>
      <c r="S221" t="str">
        <f>IF(C221="","",'OPĆI DIO'!$C$1)</f>
        <v/>
      </c>
      <c r="T221" t="str">
        <f t="shared" si="35"/>
        <v/>
      </c>
      <c r="U221" t="str">
        <f t="shared" si="36"/>
        <v/>
      </c>
      <c r="V221" t="str">
        <f t="shared" si="37"/>
        <v/>
      </c>
      <c r="W221" t="str">
        <f t="shared" si="38"/>
        <v/>
      </c>
      <c r="AG221" t="s">
        <v>1456</v>
      </c>
      <c r="AH221" t="s">
        <v>1457</v>
      </c>
      <c r="AI221" t="str">
        <f t="shared" si="39"/>
        <v>A679072</v>
      </c>
      <c r="AJ221" t="str">
        <f>IFERROR(VLOOKUP(AI221,#REF!,3,FALSE),"")</f>
        <v/>
      </c>
    </row>
    <row r="222" spans="1:36">
      <c r="A222" s="15"/>
      <c r="B222" s="10" t="str">
        <f t="shared" si="31"/>
        <v/>
      </c>
      <c r="C222" s="15"/>
      <c r="D222" s="10" t="str">
        <f t="shared" si="32"/>
        <v/>
      </c>
      <c r="E222" s="46"/>
      <c r="F222" s="10" t="str">
        <f t="shared" si="33"/>
        <v/>
      </c>
      <c r="G222" s="10" t="str">
        <f t="shared" si="34"/>
        <v/>
      </c>
      <c r="H222" s="45"/>
      <c r="I222" s="45"/>
      <c r="J222" s="45"/>
      <c r="K222" s="45"/>
      <c r="L222" s="45"/>
      <c r="M222" s="54"/>
      <c r="N222" s="53"/>
      <c r="O222" s="53"/>
      <c r="P222" s="54"/>
      <c r="Q222" s="77"/>
      <c r="R222" s="134"/>
      <c r="S222" t="str">
        <f>IF(C222="","",'OPĆI DIO'!$C$1)</f>
        <v/>
      </c>
      <c r="T222" t="str">
        <f t="shared" si="35"/>
        <v/>
      </c>
      <c r="U222" t="str">
        <f t="shared" si="36"/>
        <v/>
      </c>
      <c r="V222" t="str">
        <f t="shared" si="37"/>
        <v/>
      </c>
      <c r="W222" t="str">
        <f t="shared" si="38"/>
        <v/>
      </c>
      <c r="AG222" t="s">
        <v>3126</v>
      </c>
      <c r="AH222" t="s">
        <v>3127</v>
      </c>
      <c r="AI222" t="str">
        <f t="shared" si="39"/>
        <v>A679072</v>
      </c>
      <c r="AJ222" t="str">
        <f>IFERROR(VLOOKUP(AI222,#REF!,3,FALSE),"")</f>
        <v/>
      </c>
    </row>
    <row r="223" spans="1:36">
      <c r="A223" s="15"/>
      <c r="B223" s="10" t="str">
        <f t="shared" si="31"/>
        <v/>
      </c>
      <c r="C223" s="15"/>
      <c r="D223" s="10" t="str">
        <f t="shared" si="32"/>
        <v/>
      </c>
      <c r="E223" s="46"/>
      <c r="F223" s="10" t="str">
        <f t="shared" si="33"/>
        <v/>
      </c>
      <c r="G223" s="10" t="str">
        <f t="shared" si="34"/>
        <v/>
      </c>
      <c r="H223" s="45"/>
      <c r="I223" s="45"/>
      <c r="J223" s="45"/>
      <c r="K223" s="45"/>
      <c r="L223" s="45"/>
      <c r="M223" s="54"/>
      <c r="N223" s="53"/>
      <c r="O223" s="53"/>
      <c r="P223" s="54"/>
      <c r="Q223" s="77"/>
      <c r="R223" s="134"/>
      <c r="S223" t="str">
        <f>IF(C223="","",'OPĆI DIO'!$C$1)</f>
        <v/>
      </c>
      <c r="T223" t="str">
        <f t="shared" si="35"/>
        <v/>
      </c>
      <c r="U223" t="str">
        <f t="shared" si="36"/>
        <v/>
      </c>
      <c r="V223" t="str">
        <f t="shared" si="37"/>
        <v/>
      </c>
      <c r="W223" t="str">
        <f t="shared" si="38"/>
        <v/>
      </c>
      <c r="AG223" t="s">
        <v>3128</v>
      </c>
      <c r="AH223" t="s">
        <v>3129</v>
      </c>
      <c r="AI223" t="str">
        <f t="shared" si="39"/>
        <v>A679072</v>
      </c>
      <c r="AJ223" t="str">
        <f>IFERROR(VLOOKUP(AI223,#REF!,3,FALSE),"")</f>
        <v/>
      </c>
    </row>
    <row r="224" spans="1:36">
      <c r="A224" s="15"/>
      <c r="B224" s="10" t="str">
        <f t="shared" si="31"/>
        <v/>
      </c>
      <c r="C224" s="15"/>
      <c r="D224" s="10" t="str">
        <f t="shared" si="32"/>
        <v/>
      </c>
      <c r="E224" s="46"/>
      <c r="F224" s="10" t="str">
        <f t="shared" si="33"/>
        <v/>
      </c>
      <c r="G224" s="10" t="str">
        <f t="shared" si="34"/>
        <v/>
      </c>
      <c r="H224" s="45"/>
      <c r="I224" s="45"/>
      <c r="J224" s="45"/>
      <c r="K224" s="45"/>
      <c r="L224" s="45"/>
      <c r="M224" s="54"/>
      <c r="N224" s="53"/>
      <c r="O224" s="53"/>
      <c r="P224" s="54"/>
      <c r="Q224" s="77"/>
      <c r="R224" s="134"/>
      <c r="S224" t="str">
        <f>IF(C224="","",'OPĆI DIO'!$C$1)</f>
        <v/>
      </c>
      <c r="T224" t="str">
        <f t="shared" si="35"/>
        <v/>
      </c>
      <c r="U224" t="str">
        <f t="shared" si="36"/>
        <v/>
      </c>
      <c r="V224" t="str">
        <f t="shared" si="37"/>
        <v/>
      </c>
      <c r="W224" t="str">
        <f t="shared" si="38"/>
        <v/>
      </c>
      <c r="AG224" t="s">
        <v>1458</v>
      </c>
      <c r="AH224" t="s">
        <v>1459</v>
      </c>
      <c r="AI224" t="str">
        <f t="shared" si="39"/>
        <v>A679072</v>
      </c>
      <c r="AJ224" t="str">
        <f>IFERROR(VLOOKUP(AI224,#REF!,3,FALSE),"")</f>
        <v/>
      </c>
    </row>
    <row r="225" spans="1:36">
      <c r="A225" s="15"/>
      <c r="B225" s="10" t="str">
        <f t="shared" si="31"/>
        <v/>
      </c>
      <c r="C225" s="15"/>
      <c r="D225" s="10" t="str">
        <f t="shared" si="32"/>
        <v/>
      </c>
      <c r="E225" s="46"/>
      <c r="F225" s="10" t="str">
        <f t="shared" si="33"/>
        <v/>
      </c>
      <c r="G225" s="10" t="str">
        <f t="shared" si="34"/>
        <v/>
      </c>
      <c r="H225" s="45"/>
      <c r="I225" s="45"/>
      <c r="J225" s="45"/>
      <c r="K225" s="45"/>
      <c r="L225" s="45"/>
      <c r="M225" s="54"/>
      <c r="N225" s="53"/>
      <c r="O225" s="53"/>
      <c r="P225" s="54"/>
      <c r="Q225" s="77"/>
      <c r="R225" s="134"/>
      <c r="S225" t="str">
        <f>IF(C225="","",'OPĆI DIO'!$C$1)</f>
        <v/>
      </c>
      <c r="T225" t="str">
        <f t="shared" si="35"/>
        <v/>
      </c>
      <c r="U225" t="str">
        <f t="shared" si="36"/>
        <v/>
      </c>
      <c r="V225" t="str">
        <f t="shared" si="37"/>
        <v/>
      </c>
      <c r="W225" t="str">
        <f t="shared" si="38"/>
        <v/>
      </c>
      <c r="AG225" t="s">
        <v>1460</v>
      </c>
      <c r="AH225" t="s">
        <v>1461</v>
      </c>
      <c r="AI225" t="str">
        <f t="shared" si="39"/>
        <v>A679072</v>
      </c>
      <c r="AJ225" t="str">
        <f>IFERROR(VLOOKUP(AI225,#REF!,3,FALSE),"")</f>
        <v/>
      </c>
    </row>
    <row r="226" spans="1:36">
      <c r="A226" s="15"/>
      <c r="B226" s="10" t="str">
        <f t="shared" si="31"/>
        <v/>
      </c>
      <c r="C226" s="15"/>
      <c r="D226" s="10" t="str">
        <f t="shared" si="32"/>
        <v/>
      </c>
      <c r="E226" s="46"/>
      <c r="F226" s="10" t="str">
        <f t="shared" si="33"/>
        <v/>
      </c>
      <c r="G226" s="10" t="str">
        <f t="shared" si="34"/>
        <v/>
      </c>
      <c r="H226" s="45"/>
      <c r="I226" s="45"/>
      <c r="J226" s="45"/>
      <c r="K226" s="45"/>
      <c r="L226" s="45"/>
      <c r="M226" s="54"/>
      <c r="N226" s="53"/>
      <c r="O226" s="53"/>
      <c r="P226" s="54"/>
      <c r="Q226" s="77"/>
      <c r="R226" s="134"/>
      <c r="S226" t="str">
        <f>IF(C226="","",'OPĆI DIO'!$C$1)</f>
        <v/>
      </c>
      <c r="T226" t="str">
        <f t="shared" si="35"/>
        <v/>
      </c>
      <c r="U226" t="str">
        <f t="shared" si="36"/>
        <v/>
      </c>
      <c r="V226" t="str">
        <f t="shared" si="37"/>
        <v/>
      </c>
      <c r="W226" t="str">
        <f t="shared" si="38"/>
        <v/>
      </c>
      <c r="AG226" t="s">
        <v>1462</v>
      </c>
      <c r="AH226" t="s">
        <v>1463</v>
      </c>
      <c r="AI226" t="str">
        <f t="shared" si="39"/>
        <v>A679072</v>
      </c>
      <c r="AJ226" t="str">
        <f>IFERROR(VLOOKUP(AI226,#REF!,3,FALSE),"")</f>
        <v/>
      </c>
    </row>
    <row r="227" spans="1:36">
      <c r="A227" s="15"/>
      <c r="B227" s="10" t="str">
        <f t="shared" si="31"/>
        <v/>
      </c>
      <c r="C227" s="15"/>
      <c r="D227" s="10" t="str">
        <f t="shared" si="32"/>
        <v/>
      </c>
      <c r="E227" s="46"/>
      <c r="F227" s="10" t="str">
        <f t="shared" si="33"/>
        <v/>
      </c>
      <c r="G227" s="10" t="str">
        <f t="shared" si="34"/>
        <v/>
      </c>
      <c r="H227" s="45"/>
      <c r="I227" s="45"/>
      <c r="J227" s="45"/>
      <c r="K227" s="45"/>
      <c r="L227" s="45"/>
      <c r="M227" s="54"/>
      <c r="N227" s="53"/>
      <c r="O227" s="53"/>
      <c r="P227" s="54"/>
      <c r="Q227" s="77"/>
      <c r="R227" s="134"/>
      <c r="S227" t="str">
        <f>IF(C227="","",'OPĆI DIO'!$C$1)</f>
        <v/>
      </c>
      <c r="T227" t="str">
        <f t="shared" si="35"/>
        <v/>
      </c>
      <c r="U227" t="str">
        <f t="shared" si="36"/>
        <v/>
      </c>
      <c r="V227" t="str">
        <f t="shared" si="37"/>
        <v/>
      </c>
      <c r="W227" t="str">
        <f t="shared" si="38"/>
        <v/>
      </c>
      <c r="AG227" t="s">
        <v>3130</v>
      </c>
      <c r="AH227" t="s">
        <v>3131</v>
      </c>
      <c r="AI227" t="str">
        <f t="shared" si="39"/>
        <v>A679072</v>
      </c>
      <c r="AJ227" t="str">
        <f>IFERROR(VLOOKUP(AI227,#REF!,3,FALSE),"")</f>
        <v/>
      </c>
    </row>
    <row r="228" spans="1:36">
      <c r="A228" s="15"/>
      <c r="B228" s="10" t="str">
        <f t="shared" si="31"/>
        <v/>
      </c>
      <c r="C228" s="15"/>
      <c r="D228" s="10" t="str">
        <f t="shared" si="32"/>
        <v/>
      </c>
      <c r="E228" s="46"/>
      <c r="F228" s="10" t="str">
        <f t="shared" si="33"/>
        <v/>
      </c>
      <c r="G228" s="10" t="str">
        <f t="shared" si="34"/>
        <v/>
      </c>
      <c r="H228" s="45"/>
      <c r="I228" s="45"/>
      <c r="J228" s="45"/>
      <c r="K228" s="45"/>
      <c r="L228" s="45"/>
      <c r="M228" s="54"/>
      <c r="N228" s="53"/>
      <c r="O228" s="53"/>
      <c r="P228" s="54"/>
      <c r="Q228" s="77"/>
      <c r="R228" s="134"/>
      <c r="S228" t="str">
        <f>IF(C228="","",'OPĆI DIO'!$C$1)</f>
        <v/>
      </c>
      <c r="T228" t="str">
        <f t="shared" si="35"/>
        <v/>
      </c>
      <c r="U228" t="str">
        <f t="shared" si="36"/>
        <v/>
      </c>
      <c r="V228" t="str">
        <f t="shared" si="37"/>
        <v/>
      </c>
      <c r="W228" t="str">
        <f t="shared" si="38"/>
        <v/>
      </c>
      <c r="AG228" t="s">
        <v>1464</v>
      </c>
      <c r="AH228" t="s">
        <v>1465</v>
      </c>
      <c r="AI228" t="str">
        <f t="shared" si="39"/>
        <v>A679072</v>
      </c>
      <c r="AJ228" t="str">
        <f>IFERROR(VLOOKUP(AI228,#REF!,3,FALSE),"")</f>
        <v/>
      </c>
    </row>
    <row r="229" spans="1:36">
      <c r="A229" s="15"/>
      <c r="B229" s="10" t="str">
        <f t="shared" si="31"/>
        <v/>
      </c>
      <c r="C229" s="15"/>
      <c r="D229" s="10" t="str">
        <f t="shared" si="32"/>
        <v/>
      </c>
      <c r="E229" s="46"/>
      <c r="F229" s="10" t="str">
        <f t="shared" si="33"/>
        <v/>
      </c>
      <c r="G229" s="10" t="str">
        <f t="shared" si="34"/>
        <v/>
      </c>
      <c r="H229" s="45"/>
      <c r="I229" s="45"/>
      <c r="J229" s="45"/>
      <c r="K229" s="45"/>
      <c r="L229" s="45"/>
      <c r="M229" s="54"/>
      <c r="N229" s="53"/>
      <c r="O229" s="53"/>
      <c r="P229" s="54"/>
      <c r="Q229" s="77"/>
      <c r="R229" s="134"/>
      <c r="S229" t="str">
        <f>IF(C229="","",'OPĆI DIO'!$C$1)</f>
        <v/>
      </c>
      <c r="T229" t="str">
        <f t="shared" si="35"/>
        <v/>
      </c>
      <c r="U229" t="str">
        <f t="shared" si="36"/>
        <v/>
      </c>
      <c r="V229" t="str">
        <f t="shared" si="37"/>
        <v/>
      </c>
      <c r="W229" t="str">
        <f t="shared" si="38"/>
        <v/>
      </c>
      <c r="AG229" t="s">
        <v>1466</v>
      </c>
      <c r="AH229" t="s">
        <v>1467</v>
      </c>
      <c r="AI229" t="str">
        <f t="shared" si="39"/>
        <v>A679072</v>
      </c>
      <c r="AJ229" t="str">
        <f>IFERROR(VLOOKUP(AI229,#REF!,3,FALSE),"")</f>
        <v/>
      </c>
    </row>
    <row r="230" spans="1:36">
      <c r="A230" s="15"/>
      <c r="B230" s="10" t="str">
        <f t="shared" si="31"/>
        <v/>
      </c>
      <c r="C230" s="15"/>
      <c r="D230" s="10" t="str">
        <f t="shared" si="32"/>
        <v/>
      </c>
      <c r="E230" s="46"/>
      <c r="F230" s="10" t="str">
        <f t="shared" si="33"/>
        <v/>
      </c>
      <c r="G230" s="10" t="str">
        <f t="shared" si="34"/>
        <v/>
      </c>
      <c r="H230" s="45"/>
      <c r="I230" s="45"/>
      <c r="J230" s="45"/>
      <c r="K230" s="45"/>
      <c r="L230" s="45"/>
      <c r="M230" s="54"/>
      <c r="N230" s="53"/>
      <c r="O230" s="53"/>
      <c r="P230" s="54"/>
      <c r="Q230" s="77"/>
      <c r="R230" s="134"/>
      <c r="S230" t="str">
        <f>IF(C230="","",'OPĆI DIO'!$C$1)</f>
        <v/>
      </c>
      <c r="T230" t="str">
        <f t="shared" si="35"/>
        <v/>
      </c>
      <c r="U230" t="str">
        <f t="shared" si="36"/>
        <v/>
      </c>
      <c r="V230" t="str">
        <f t="shared" si="37"/>
        <v/>
      </c>
      <c r="W230" t="str">
        <f t="shared" si="38"/>
        <v/>
      </c>
      <c r="AG230" t="s">
        <v>1468</v>
      </c>
      <c r="AH230" t="s">
        <v>1469</v>
      </c>
      <c r="AI230" t="str">
        <f t="shared" si="39"/>
        <v>A679072</v>
      </c>
      <c r="AJ230" t="str">
        <f>IFERROR(VLOOKUP(AI230,#REF!,3,FALSE),"")</f>
        <v/>
      </c>
    </row>
    <row r="231" spans="1:36">
      <c r="A231" s="15"/>
      <c r="B231" s="10" t="str">
        <f t="shared" si="31"/>
        <v/>
      </c>
      <c r="C231" s="15"/>
      <c r="D231" s="10" t="str">
        <f t="shared" si="32"/>
        <v/>
      </c>
      <c r="E231" s="46"/>
      <c r="F231" s="10" t="str">
        <f t="shared" si="33"/>
        <v/>
      </c>
      <c r="G231" s="10" t="str">
        <f t="shared" si="34"/>
        <v/>
      </c>
      <c r="H231" s="45"/>
      <c r="I231" s="45"/>
      <c r="J231" s="45"/>
      <c r="K231" s="45"/>
      <c r="L231" s="45"/>
      <c r="M231" s="54"/>
      <c r="N231" s="53"/>
      <c r="O231" s="53"/>
      <c r="P231" s="54"/>
      <c r="Q231" s="77"/>
      <c r="R231" s="134"/>
      <c r="S231" t="str">
        <f>IF(C231="","",'OPĆI DIO'!$C$1)</f>
        <v/>
      </c>
      <c r="T231" t="str">
        <f t="shared" si="35"/>
        <v/>
      </c>
      <c r="U231" t="str">
        <f t="shared" si="36"/>
        <v/>
      </c>
      <c r="V231" t="str">
        <f t="shared" si="37"/>
        <v/>
      </c>
      <c r="W231" t="str">
        <f t="shared" si="38"/>
        <v/>
      </c>
      <c r="AG231" t="s">
        <v>1470</v>
      </c>
      <c r="AH231" t="s">
        <v>1471</v>
      </c>
      <c r="AI231" t="str">
        <f t="shared" si="39"/>
        <v>A679072</v>
      </c>
      <c r="AJ231" t="str">
        <f>IFERROR(VLOOKUP(AI231,#REF!,3,FALSE),"")</f>
        <v/>
      </c>
    </row>
    <row r="232" spans="1:36">
      <c r="A232" s="15"/>
      <c r="B232" s="10" t="str">
        <f t="shared" si="31"/>
        <v/>
      </c>
      <c r="C232" s="15"/>
      <c r="D232" s="10" t="str">
        <f t="shared" si="32"/>
        <v/>
      </c>
      <c r="E232" s="46"/>
      <c r="F232" s="10" t="str">
        <f t="shared" si="33"/>
        <v/>
      </c>
      <c r="G232" s="10" t="str">
        <f t="shared" si="34"/>
        <v/>
      </c>
      <c r="H232" s="45"/>
      <c r="I232" s="45"/>
      <c r="J232" s="45"/>
      <c r="K232" s="45"/>
      <c r="L232" s="45"/>
      <c r="M232" s="54"/>
      <c r="N232" s="53"/>
      <c r="O232" s="53"/>
      <c r="P232" s="54"/>
      <c r="Q232" s="77"/>
      <c r="R232" s="134"/>
      <c r="S232" t="str">
        <f>IF(C232="","",'OPĆI DIO'!$C$1)</f>
        <v/>
      </c>
      <c r="T232" t="str">
        <f t="shared" si="35"/>
        <v/>
      </c>
      <c r="U232" t="str">
        <f t="shared" si="36"/>
        <v/>
      </c>
      <c r="V232" t="str">
        <f t="shared" si="37"/>
        <v/>
      </c>
      <c r="W232" t="str">
        <f t="shared" si="38"/>
        <v/>
      </c>
      <c r="AG232" t="s">
        <v>3132</v>
      </c>
      <c r="AH232" t="s">
        <v>3133</v>
      </c>
      <c r="AI232" t="str">
        <f t="shared" si="39"/>
        <v>A679072</v>
      </c>
      <c r="AJ232" t="str">
        <f>IFERROR(VLOOKUP(AI232,#REF!,3,FALSE),"")</f>
        <v/>
      </c>
    </row>
    <row r="233" spans="1:36">
      <c r="A233" s="15"/>
      <c r="B233" s="10" t="str">
        <f t="shared" si="31"/>
        <v/>
      </c>
      <c r="C233" s="15"/>
      <c r="D233" s="10" t="str">
        <f t="shared" si="32"/>
        <v/>
      </c>
      <c r="E233" s="46"/>
      <c r="F233" s="10" t="str">
        <f t="shared" si="33"/>
        <v/>
      </c>
      <c r="G233" s="10" t="str">
        <f t="shared" si="34"/>
        <v/>
      </c>
      <c r="H233" s="45"/>
      <c r="I233" s="45"/>
      <c r="J233" s="45"/>
      <c r="K233" s="45"/>
      <c r="L233" s="45"/>
      <c r="M233" s="54"/>
      <c r="N233" s="53"/>
      <c r="O233" s="53"/>
      <c r="P233" s="54"/>
      <c r="Q233" s="77"/>
      <c r="R233" s="134"/>
      <c r="S233" t="str">
        <f>IF(C233="","",'OPĆI DIO'!$C$1)</f>
        <v/>
      </c>
      <c r="T233" t="str">
        <f t="shared" si="35"/>
        <v/>
      </c>
      <c r="U233" t="str">
        <f t="shared" si="36"/>
        <v/>
      </c>
      <c r="V233" t="str">
        <f t="shared" si="37"/>
        <v/>
      </c>
      <c r="W233" t="str">
        <f t="shared" si="38"/>
        <v/>
      </c>
      <c r="AG233" t="s">
        <v>3134</v>
      </c>
      <c r="AH233" t="s">
        <v>3135</v>
      </c>
      <c r="AI233" t="str">
        <f t="shared" si="39"/>
        <v>A679072</v>
      </c>
      <c r="AJ233" t="str">
        <f>IFERROR(VLOOKUP(AI233,#REF!,3,FALSE),"")</f>
        <v/>
      </c>
    </row>
    <row r="234" spans="1:36">
      <c r="A234" s="15"/>
      <c r="B234" s="10" t="str">
        <f t="shared" si="31"/>
        <v/>
      </c>
      <c r="C234" s="15"/>
      <c r="D234" s="10" t="str">
        <f t="shared" si="32"/>
        <v/>
      </c>
      <c r="E234" s="46"/>
      <c r="F234" s="10" t="str">
        <f t="shared" si="33"/>
        <v/>
      </c>
      <c r="G234" s="10" t="str">
        <f t="shared" si="34"/>
        <v/>
      </c>
      <c r="H234" s="45"/>
      <c r="I234" s="45"/>
      <c r="J234" s="45"/>
      <c r="K234" s="45"/>
      <c r="L234" s="45"/>
      <c r="M234" s="54"/>
      <c r="N234" s="53"/>
      <c r="O234" s="53"/>
      <c r="P234" s="54"/>
      <c r="Q234" s="77"/>
      <c r="R234" s="134"/>
      <c r="S234" t="str">
        <f>IF(C234="","",'OPĆI DIO'!$C$1)</f>
        <v/>
      </c>
      <c r="T234" t="str">
        <f t="shared" si="35"/>
        <v/>
      </c>
      <c r="U234" t="str">
        <f t="shared" si="36"/>
        <v/>
      </c>
      <c r="V234" t="str">
        <f t="shared" si="37"/>
        <v/>
      </c>
      <c r="W234" t="str">
        <f t="shared" si="38"/>
        <v/>
      </c>
      <c r="AG234" t="s">
        <v>1472</v>
      </c>
      <c r="AH234" t="s">
        <v>1473</v>
      </c>
      <c r="AI234" t="str">
        <f t="shared" si="39"/>
        <v>A679072</v>
      </c>
      <c r="AJ234" t="str">
        <f>IFERROR(VLOOKUP(AI234,#REF!,3,FALSE),"")</f>
        <v/>
      </c>
    </row>
    <row r="235" spans="1:36">
      <c r="A235" s="15"/>
      <c r="B235" s="10" t="str">
        <f t="shared" si="31"/>
        <v/>
      </c>
      <c r="C235" s="15"/>
      <c r="D235" s="10" t="str">
        <f t="shared" si="32"/>
        <v/>
      </c>
      <c r="E235" s="46"/>
      <c r="F235" s="10" t="str">
        <f t="shared" si="33"/>
        <v/>
      </c>
      <c r="G235" s="10" t="str">
        <f t="shared" si="34"/>
        <v/>
      </c>
      <c r="H235" s="45"/>
      <c r="I235" s="45"/>
      <c r="J235" s="45"/>
      <c r="K235" s="45"/>
      <c r="L235" s="45"/>
      <c r="M235" s="54"/>
      <c r="N235" s="53"/>
      <c r="O235" s="53"/>
      <c r="P235" s="54"/>
      <c r="Q235" s="77"/>
      <c r="R235" s="134"/>
      <c r="S235" t="str">
        <f>IF(C235="","",'OPĆI DIO'!$C$1)</f>
        <v/>
      </c>
      <c r="T235" t="str">
        <f t="shared" si="35"/>
        <v/>
      </c>
      <c r="U235" t="str">
        <f t="shared" si="36"/>
        <v/>
      </c>
      <c r="V235" t="str">
        <f t="shared" si="37"/>
        <v/>
      </c>
      <c r="W235" t="str">
        <f t="shared" si="38"/>
        <v/>
      </c>
      <c r="AG235" t="s">
        <v>1474</v>
      </c>
      <c r="AH235" t="s">
        <v>1475</v>
      </c>
      <c r="AI235" t="str">
        <f t="shared" si="39"/>
        <v>A679072</v>
      </c>
      <c r="AJ235" t="str">
        <f>IFERROR(VLOOKUP(AI235,#REF!,3,FALSE),"")</f>
        <v/>
      </c>
    </row>
    <row r="236" spans="1:36">
      <c r="A236" s="15"/>
      <c r="B236" s="10" t="str">
        <f t="shared" si="31"/>
        <v/>
      </c>
      <c r="C236" s="15"/>
      <c r="D236" s="10" t="str">
        <f t="shared" si="32"/>
        <v/>
      </c>
      <c r="E236" s="46"/>
      <c r="F236" s="10" t="str">
        <f t="shared" si="33"/>
        <v/>
      </c>
      <c r="G236" s="10" t="str">
        <f t="shared" si="34"/>
        <v/>
      </c>
      <c r="H236" s="45"/>
      <c r="I236" s="45"/>
      <c r="J236" s="45"/>
      <c r="K236" s="45"/>
      <c r="L236" s="45"/>
      <c r="M236" s="54"/>
      <c r="N236" s="53"/>
      <c r="O236" s="53"/>
      <c r="P236" s="54"/>
      <c r="Q236" s="77"/>
      <c r="R236" s="134"/>
      <c r="S236" t="str">
        <f>IF(C236="","",'OPĆI DIO'!$C$1)</f>
        <v/>
      </c>
      <c r="T236" t="str">
        <f t="shared" si="35"/>
        <v/>
      </c>
      <c r="U236" t="str">
        <f t="shared" si="36"/>
        <v/>
      </c>
      <c r="V236" t="str">
        <f t="shared" si="37"/>
        <v/>
      </c>
      <c r="W236" t="str">
        <f t="shared" si="38"/>
        <v/>
      </c>
      <c r="AG236" t="s">
        <v>3136</v>
      </c>
      <c r="AH236" t="s">
        <v>3137</v>
      </c>
      <c r="AI236" t="str">
        <f t="shared" si="39"/>
        <v>A679072</v>
      </c>
      <c r="AJ236" t="str">
        <f>IFERROR(VLOOKUP(AI236,#REF!,3,FALSE),"")</f>
        <v/>
      </c>
    </row>
    <row r="237" spans="1:36">
      <c r="A237" s="15"/>
      <c r="B237" s="10" t="str">
        <f t="shared" si="31"/>
        <v/>
      </c>
      <c r="C237" s="15"/>
      <c r="D237" s="10" t="str">
        <f t="shared" si="32"/>
        <v/>
      </c>
      <c r="E237" s="46"/>
      <c r="F237" s="10" t="str">
        <f t="shared" si="33"/>
        <v/>
      </c>
      <c r="G237" s="10" t="str">
        <f t="shared" si="34"/>
        <v/>
      </c>
      <c r="H237" s="45"/>
      <c r="I237" s="45"/>
      <c r="J237" s="45"/>
      <c r="K237" s="45"/>
      <c r="L237" s="45"/>
      <c r="M237" s="54"/>
      <c r="N237" s="53"/>
      <c r="O237" s="53"/>
      <c r="P237" s="54"/>
      <c r="Q237" s="77"/>
      <c r="R237" s="134"/>
      <c r="S237" t="str">
        <f>IF(C237="","",'OPĆI DIO'!$C$1)</f>
        <v/>
      </c>
      <c r="T237" t="str">
        <f t="shared" si="35"/>
        <v/>
      </c>
      <c r="U237" t="str">
        <f t="shared" si="36"/>
        <v/>
      </c>
      <c r="V237" t="str">
        <f t="shared" si="37"/>
        <v/>
      </c>
      <c r="W237" t="str">
        <f t="shared" si="38"/>
        <v/>
      </c>
      <c r="AG237" t="s">
        <v>3138</v>
      </c>
      <c r="AH237" t="s">
        <v>1443</v>
      </c>
      <c r="AI237" t="str">
        <f t="shared" si="39"/>
        <v>A679072</v>
      </c>
      <c r="AJ237" t="str">
        <f>IFERROR(VLOOKUP(AI237,#REF!,3,FALSE),"")</f>
        <v/>
      </c>
    </row>
    <row r="238" spans="1:36">
      <c r="A238" s="15"/>
      <c r="B238" s="10" t="str">
        <f t="shared" si="31"/>
        <v/>
      </c>
      <c r="C238" s="15"/>
      <c r="D238" s="10" t="str">
        <f t="shared" si="32"/>
        <v/>
      </c>
      <c r="E238" s="46"/>
      <c r="F238" s="10" t="str">
        <f t="shared" si="33"/>
        <v/>
      </c>
      <c r="G238" s="10" t="str">
        <f t="shared" si="34"/>
        <v/>
      </c>
      <c r="H238" s="45"/>
      <c r="I238" s="45"/>
      <c r="J238" s="45"/>
      <c r="K238" s="45"/>
      <c r="L238" s="45"/>
      <c r="M238" s="54"/>
      <c r="N238" s="53"/>
      <c r="O238" s="53"/>
      <c r="P238" s="54"/>
      <c r="Q238" s="77"/>
      <c r="R238" s="134"/>
      <c r="S238" t="str">
        <f>IF(C238="","",'OPĆI DIO'!$C$1)</f>
        <v/>
      </c>
      <c r="T238" t="str">
        <f t="shared" si="35"/>
        <v/>
      </c>
      <c r="U238" t="str">
        <f t="shared" si="36"/>
        <v/>
      </c>
      <c r="V238" t="str">
        <f t="shared" si="37"/>
        <v/>
      </c>
      <c r="W238" t="str">
        <f t="shared" si="38"/>
        <v/>
      </c>
      <c r="AG238" t="s">
        <v>1476</v>
      </c>
      <c r="AH238" t="s">
        <v>1477</v>
      </c>
      <c r="AI238" t="str">
        <f t="shared" si="39"/>
        <v>A679072</v>
      </c>
      <c r="AJ238" t="str">
        <f>IFERROR(VLOOKUP(AI238,#REF!,3,FALSE),"")</f>
        <v/>
      </c>
    </row>
    <row r="239" spans="1:36">
      <c r="A239" s="15"/>
      <c r="B239" s="10" t="str">
        <f t="shared" si="31"/>
        <v/>
      </c>
      <c r="C239" s="15"/>
      <c r="D239" s="10" t="str">
        <f t="shared" si="32"/>
        <v/>
      </c>
      <c r="E239" s="46"/>
      <c r="F239" s="10" t="str">
        <f t="shared" si="33"/>
        <v/>
      </c>
      <c r="G239" s="10" t="str">
        <f t="shared" si="34"/>
        <v/>
      </c>
      <c r="H239" s="45"/>
      <c r="I239" s="45"/>
      <c r="J239" s="45"/>
      <c r="K239" s="45"/>
      <c r="L239" s="45"/>
      <c r="M239" s="54"/>
      <c r="N239" s="53"/>
      <c r="O239" s="53"/>
      <c r="P239" s="54"/>
      <c r="Q239" s="77"/>
      <c r="R239" s="134"/>
      <c r="S239" t="str">
        <f>IF(C239="","",'OPĆI DIO'!$C$1)</f>
        <v/>
      </c>
      <c r="T239" t="str">
        <f t="shared" si="35"/>
        <v/>
      </c>
      <c r="U239" t="str">
        <f t="shared" si="36"/>
        <v/>
      </c>
      <c r="V239" t="str">
        <f t="shared" si="37"/>
        <v/>
      </c>
      <c r="W239" t="str">
        <f t="shared" si="38"/>
        <v/>
      </c>
      <c r="AG239" t="s">
        <v>1478</v>
      </c>
      <c r="AH239" t="s">
        <v>1479</v>
      </c>
      <c r="AI239" t="str">
        <f t="shared" si="39"/>
        <v>A679072</v>
      </c>
      <c r="AJ239" t="str">
        <f>IFERROR(VLOOKUP(AI239,#REF!,3,FALSE),"")</f>
        <v/>
      </c>
    </row>
    <row r="240" spans="1:36">
      <c r="A240" s="15"/>
      <c r="B240" s="10" t="str">
        <f t="shared" si="31"/>
        <v/>
      </c>
      <c r="C240" s="15"/>
      <c r="D240" s="10" t="str">
        <f t="shared" si="32"/>
        <v/>
      </c>
      <c r="E240" s="46"/>
      <c r="F240" s="10" t="str">
        <f t="shared" si="33"/>
        <v/>
      </c>
      <c r="G240" s="10" t="str">
        <f t="shared" si="34"/>
        <v/>
      </c>
      <c r="H240" s="45"/>
      <c r="I240" s="45"/>
      <c r="J240" s="45"/>
      <c r="K240" s="45"/>
      <c r="L240" s="45"/>
      <c r="M240" s="54"/>
      <c r="N240" s="53"/>
      <c r="O240" s="53"/>
      <c r="P240" s="54"/>
      <c r="Q240" s="77"/>
      <c r="R240" s="134"/>
      <c r="S240" t="str">
        <f>IF(C240="","",'OPĆI DIO'!$C$1)</f>
        <v/>
      </c>
      <c r="T240" t="str">
        <f t="shared" si="35"/>
        <v/>
      </c>
      <c r="U240" t="str">
        <f t="shared" si="36"/>
        <v/>
      </c>
      <c r="V240" t="str">
        <f t="shared" si="37"/>
        <v/>
      </c>
      <c r="W240" t="str">
        <f t="shared" si="38"/>
        <v/>
      </c>
      <c r="AG240" t="s">
        <v>3139</v>
      </c>
      <c r="AH240" t="s">
        <v>3140</v>
      </c>
      <c r="AI240" t="str">
        <f t="shared" si="39"/>
        <v>A679072</v>
      </c>
      <c r="AJ240" t="str">
        <f>IFERROR(VLOOKUP(AI240,#REF!,3,FALSE),"")</f>
        <v/>
      </c>
    </row>
    <row r="241" spans="1:36">
      <c r="A241" s="15"/>
      <c r="B241" s="10" t="str">
        <f t="shared" si="31"/>
        <v/>
      </c>
      <c r="C241" s="15"/>
      <c r="D241" s="10" t="str">
        <f t="shared" si="32"/>
        <v/>
      </c>
      <c r="E241" s="46"/>
      <c r="F241" s="10" t="str">
        <f t="shared" si="33"/>
        <v/>
      </c>
      <c r="G241" s="10" t="str">
        <f t="shared" si="34"/>
        <v/>
      </c>
      <c r="H241" s="45"/>
      <c r="I241" s="45"/>
      <c r="J241" s="45"/>
      <c r="K241" s="45"/>
      <c r="L241" s="45"/>
      <c r="M241" s="54"/>
      <c r="N241" s="53"/>
      <c r="O241" s="53"/>
      <c r="P241" s="54"/>
      <c r="Q241" s="77"/>
      <c r="R241" s="134"/>
      <c r="S241" t="str">
        <f>IF(C241="","",'OPĆI DIO'!$C$1)</f>
        <v/>
      </c>
      <c r="T241" t="str">
        <f t="shared" si="35"/>
        <v/>
      </c>
      <c r="U241" t="str">
        <f t="shared" si="36"/>
        <v/>
      </c>
      <c r="V241" t="str">
        <f t="shared" si="37"/>
        <v/>
      </c>
      <c r="W241" t="str">
        <f t="shared" si="38"/>
        <v/>
      </c>
      <c r="AG241" t="s">
        <v>1480</v>
      </c>
      <c r="AH241" t="s">
        <v>1481</v>
      </c>
      <c r="AI241" t="str">
        <f t="shared" si="39"/>
        <v>A679072</v>
      </c>
      <c r="AJ241" t="str">
        <f>IFERROR(VLOOKUP(AI241,#REF!,3,FALSE),"")</f>
        <v/>
      </c>
    </row>
    <row r="242" spans="1:36">
      <c r="A242" s="15"/>
      <c r="B242" s="10" t="str">
        <f t="shared" si="31"/>
        <v/>
      </c>
      <c r="C242" s="15"/>
      <c r="D242" s="10" t="str">
        <f t="shared" si="32"/>
        <v/>
      </c>
      <c r="E242" s="46"/>
      <c r="F242" s="10" t="str">
        <f t="shared" si="33"/>
        <v/>
      </c>
      <c r="G242" s="10" t="str">
        <f t="shared" si="34"/>
        <v/>
      </c>
      <c r="H242" s="45"/>
      <c r="I242" s="45"/>
      <c r="J242" s="45"/>
      <c r="K242" s="45"/>
      <c r="L242" s="45"/>
      <c r="M242" s="54"/>
      <c r="N242" s="53"/>
      <c r="O242" s="53"/>
      <c r="P242" s="54"/>
      <c r="Q242" s="77"/>
      <c r="R242" s="134"/>
      <c r="S242" t="str">
        <f>IF(C242="","",'OPĆI DIO'!$C$1)</f>
        <v/>
      </c>
      <c r="T242" t="str">
        <f t="shared" si="35"/>
        <v/>
      </c>
      <c r="U242" t="str">
        <f t="shared" si="36"/>
        <v/>
      </c>
      <c r="V242" t="str">
        <f t="shared" si="37"/>
        <v/>
      </c>
      <c r="W242" t="str">
        <f t="shared" si="38"/>
        <v/>
      </c>
      <c r="AG242" t="s">
        <v>3141</v>
      </c>
      <c r="AH242" t="s">
        <v>3142</v>
      </c>
      <c r="AI242" t="str">
        <f t="shared" si="39"/>
        <v>A679072</v>
      </c>
      <c r="AJ242" t="str">
        <f>IFERROR(VLOOKUP(AI242,#REF!,3,FALSE),"")</f>
        <v/>
      </c>
    </row>
    <row r="243" spans="1:36">
      <c r="A243" s="15"/>
      <c r="B243" s="10" t="str">
        <f t="shared" si="31"/>
        <v/>
      </c>
      <c r="C243" s="15"/>
      <c r="D243" s="10" t="str">
        <f t="shared" si="32"/>
        <v/>
      </c>
      <c r="E243" s="46"/>
      <c r="F243" s="10" t="str">
        <f t="shared" si="33"/>
        <v/>
      </c>
      <c r="G243" s="10" t="str">
        <f t="shared" si="34"/>
        <v/>
      </c>
      <c r="H243" s="45"/>
      <c r="I243" s="45"/>
      <c r="J243" s="45"/>
      <c r="K243" s="45"/>
      <c r="L243" s="45"/>
      <c r="M243" s="54"/>
      <c r="N243" s="53"/>
      <c r="O243" s="53"/>
      <c r="P243" s="54"/>
      <c r="Q243" s="77"/>
      <c r="R243" s="134"/>
      <c r="S243" t="str">
        <f>IF(C243="","",'OPĆI DIO'!$C$1)</f>
        <v/>
      </c>
      <c r="T243" t="str">
        <f t="shared" si="35"/>
        <v/>
      </c>
      <c r="U243" t="str">
        <f t="shared" si="36"/>
        <v/>
      </c>
      <c r="V243" t="str">
        <f t="shared" si="37"/>
        <v/>
      </c>
      <c r="W243" t="str">
        <f t="shared" si="38"/>
        <v/>
      </c>
      <c r="AG243" t="s">
        <v>3143</v>
      </c>
      <c r="AH243" t="s">
        <v>3144</v>
      </c>
      <c r="AI243" t="str">
        <f t="shared" si="39"/>
        <v>A679072</v>
      </c>
      <c r="AJ243" t="str">
        <f>IFERROR(VLOOKUP(AI243,#REF!,3,FALSE),"")</f>
        <v/>
      </c>
    </row>
    <row r="244" spans="1:36">
      <c r="A244" s="15"/>
      <c r="B244" s="10" t="str">
        <f t="shared" si="31"/>
        <v/>
      </c>
      <c r="C244" s="15"/>
      <c r="D244" s="10" t="str">
        <f t="shared" si="32"/>
        <v/>
      </c>
      <c r="E244" s="46"/>
      <c r="F244" s="10" t="str">
        <f t="shared" si="33"/>
        <v/>
      </c>
      <c r="G244" s="10" t="str">
        <f t="shared" si="34"/>
        <v/>
      </c>
      <c r="H244" s="45"/>
      <c r="I244" s="45"/>
      <c r="J244" s="45"/>
      <c r="K244" s="45"/>
      <c r="L244" s="45"/>
      <c r="M244" s="54"/>
      <c r="N244" s="53"/>
      <c r="O244" s="53"/>
      <c r="P244" s="54"/>
      <c r="Q244" s="77"/>
      <c r="R244" s="134"/>
      <c r="S244" t="str">
        <f>IF(C244="","",'OPĆI DIO'!$C$1)</f>
        <v/>
      </c>
      <c r="T244" t="str">
        <f t="shared" si="35"/>
        <v/>
      </c>
      <c r="U244" t="str">
        <f t="shared" si="36"/>
        <v/>
      </c>
      <c r="V244" t="str">
        <f t="shared" si="37"/>
        <v/>
      </c>
      <c r="W244" t="str">
        <f t="shared" si="38"/>
        <v/>
      </c>
      <c r="AG244" t="s">
        <v>3145</v>
      </c>
      <c r="AH244" t="s">
        <v>3146</v>
      </c>
      <c r="AI244" t="str">
        <f t="shared" si="39"/>
        <v>A679072</v>
      </c>
      <c r="AJ244" t="str">
        <f>IFERROR(VLOOKUP(AI244,#REF!,3,FALSE),"")</f>
        <v/>
      </c>
    </row>
    <row r="245" spans="1:36">
      <c r="A245" s="15"/>
      <c r="B245" s="10" t="str">
        <f t="shared" si="31"/>
        <v/>
      </c>
      <c r="C245" s="15"/>
      <c r="D245" s="10" t="str">
        <f t="shared" si="32"/>
        <v/>
      </c>
      <c r="E245" s="46"/>
      <c r="F245" s="10" t="str">
        <f t="shared" si="33"/>
        <v/>
      </c>
      <c r="G245" s="10" t="str">
        <f t="shared" si="34"/>
        <v/>
      </c>
      <c r="H245" s="45"/>
      <c r="I245" s="45"/>
      <c r="J245" s="45"/>
      <c r="K245" s="45"/>
      <c r="L245" s="45"/>
      <c r="M245" s="54"/>
      <c r="N245" s="53"/>
      <c r="O245" s="53"/>
      <c r="P245" s="54"/>
      <c r="Q245" s="77"/>
      <c r="R245" s="134"/>
      <c r="S245" t="str">
        <f>IF(C245="","",'OPĆI DIO'!$C$1)</f>
        <v/>
      </c>
      <c r="T245" t="str">
        <f t="shared" si="35"/>
        <v/>
      </c>
      <c r="U245" t="str">
        <f t="shared" si="36"/>
        <v/>
      </c>
      <c r="V245" t="str">
        <f t="shared" si="37"/>
        <v/>
      </c>
      <c r="W245" t="str">
        <f t="shared" si="38"/>
        <v/>
      </c>
      <c r="AG245" t="s">
        <v>1482</v>
      </c>
      <c r="AH245" t="s">
        <v>1483</v>
      </c>
      <c r="AI245" t="str">
        <f t="shared" si="39"/>
        <v>A679072</v>
      </c>
      <c r="AJ245" t="str">
        <f>IFERROR(VLOOKUP(AI245,#REF!,3,FALSE),"")</f>
        <v/>
      </c>
    </row>
    <row r="246" spans="1:36">
      <c r="A246" s="15"/>
      <c r="B246" s="10" t="str">
        <f t="shared" si="31"/>
        <v/>
      </c>
      <c r="C246" s="15"/>
      <c r="D246" s="10" t="str">
        <f t="shared" si="32"/>
        <v/>
      </c>
      <c r="E246" s="46"/>
      <c r="F246" s="10" t="str">
        <f t="shared" si="33"/>
        <v/>
      </c>
      <c r="G246" s="10" t="str">
        <f t="shared" si="34"/>
        <v/>
      </c>
      <c r="H246" s="45"/>
      <c r="I246" s="45"/>
      <c r="J246" s="45"/>
      <c r="K246" s="45"/>
      <c r="L246" s="45"/>
      <c r="M246" s="54"/>
      <c r="N246" s="53"/>
      <c r="O246" s="53"/>
      <c r="P246" s="54"/>
      <c r="Q246" s="77"/>
      <c r="R246" s="134"/>
      <c r="S246" t="str">
        <f>IF(C246="","",'OPĆI DIO'!$C$1)</f>
        <v/>
      </c>
      <c r="T246" t="str">
        <f t="shared" si="35"/>
        <v/>
      </c>
      <c r="U246" t="str">
        <f t="shared" si="36"/>
        <v/>
      </c>
      <c r="V246" t="str">
        <f t="shared" si="37"/>
        <v/>
      </c>
      <c r="W246" t="str">
        <f t="shared" si="38"/>
        <v/>
      </c>
      <c r="AG246" t="s">
        <v>3147</v>
      </c>
      <c r="AH246" t="s">
        <v>3148</v>
      </c>
      <c r="AI246" t="str">
        <f t="shared" si="39"/>
        <v>A679072</v>
      </c>
      <c r="AJ246" t="str">
        <f>IFERROR(VLOOKUP(AI246,#REF!,3,FALSE),"")</f>
        <v/>
      </c>
    </row>
    <row r="247" spans="1:36">
      <c r="A247" s="15"/>
      <c r="B247" s="10" t="str">
        <f t="shared" si="31"/>
        <v/>
      </c>
      <c r="C247" s="15"/>
      <c r="D247" s="10" t="str">
        <f t="shared" si="32"/>
        <v/>
      </c>
      <c r="E247" s="46"/>
      <c r="F247" s="10" t="str">
        <f t="shared" si="33"/>
        <v/>
      </c>
      <c r="G247" s="10" t="str">
        <f t="shared" si="34"/>
        <v/>
      </c>
      <c r="H247" s="45"/>
      <c r="I247" s="45"/>
      <c r="J247" s="45"/>
      <c r="K247" s="45"/>
      <c r="L247" s="45"/>
      <c r="M247" s="54"/>
      <c r="N247" s="53"/>
      <c r="O247" s="53"/>
      <c r="P247" s="54"/>
      <c r="Q247" s="77"/>
      <c r="R247" s="134"/>
      <c r="S247" t="str">
        <f>IF(C247="","",'OPĆI DIO'!$C$1)</f>
        <v/>
      </c>
      <c r="T247" t="str">
        <f t="shared" si="35"/>
        <v/>
      </c>
      <c r="U247" t="str">
        <f t="shared" si="36"/>
        <v/>
      </c>
      <c r="V247" t="str">
        <f t="shared" si="37"/>
        <v/>
      </c>
      <c r="W247" t="str">
        <f t="shared" si="38"/>
        <v/>
      </c>
      <c r="AG247" t="s">
        <v>3149</v>
      </c>
      <c r="AH247" t="s">
        <v>3150</v>
      </c>
      <c r="AI247" t="str">
        <f t="shared" si="39"/>
        <v>A679072</v>
      </c>
      <c r="AJ247" t="str">
        <f>IFERROR(VLOOKUP(AI247,#REF!,3,FALSE),"")</f>
        <v/>
      </c>
    </row>
    <row r="248" spans="1:36">
      <c r="A248" s="15"/>
      <c r="B248" s="10" t="str">
        <f t="shared" si="31"/>
        <v/>
      </c>
      <c r="C248" s="15"/>
      <c r="D248" s="10" t="str">
        <f t="shared" si="32"/>
        <v/>
      </c>
      <c r="E248" s="46"/>
      <c r="F248" s="10" t="str">
        <f t="shared" si="33"/>
        <v/>
      </c>
      <c r="G248" s="10" t="str">
        <f t="shared" si="34"/>
        <v/>
      </c>
      <c r="H248" s="45"/>
      <c r="I248" s="45"/>
      <c r="J248" s="45"/>
      <c r="K248" s="45"/>
      <c r="L248" s="45"/>
      <c r="M248" s="54"/>
      <c r="N248" s="53"/>
      <c r="O248" s="53"/>
      <c r="P248" s="54"/>
      <c r="Q248" s="77"/>
      <c r="R248" s="134"/>
      <c r="S248" t="str">
        <f>IF(C248="","",'OPĆI DIO'!$C$1)</f>
        <v/>
      </c>
      <c r="T248" t="str">
        <f t="shared" si="35"/>
        <v/>
      </c>
      <c r="U248" t="str">
        <f t="shared" si="36"/>
        <v/>
      </c>
      <c r="V248" t="str">
        <f t="shared" si="37"/>
        <v/>
      </c>
      <c r="W248" t="str">
        <f t="shared" si="38"/>
        <v/>
      </c>
      <c r="AG248" t="s">
        <v>3151</v>
      </c>
      <c r="AH248" t="s">
        <v>3152</v>
      </c>
      <c r="AI248" t="str">
        <f t="shared" si="39"/>
        <v>A679072</v>
      </c>
      <c r="AJ248" t="str">
        <f>IFERROR(VLOOKUP(AI248,#REF!,3,FALSE),"")</f>
        <v/>
      </c>
    </row>
    <row r="249" spans="1:36">
      <c r="A249" s="15"/>
      <c r="B249" s="10" t="str">
        <f t="shared" si="31"/>
        <v/>
      </c>
      <c r="C249" s="15"/>
      <c r="D249" s="10" t="str">
        <f t="shared" si="32"/>
        <v/>
      </c>
      <c r="E249" s="46"/>
      <c r="F249" s="10" t="str">
        <f t="shared" si="33"/>
        <v/>
      </c>
      <c r="G249" s="10" t="str">
        <f t="shared" si="34"/>
        <v/>
      </c>
      <c r="H249" s="45"/>
      <c r="I249" s="45"/>
      <c r="J249" s="45"/>
      <c r="K249" s="45"/>
      <c r="L249" s="45"/>
      <c r="M249" s="54"/>
      <c r="N249" s="53"/>
      <c r="O249" s="53"/>
      <c r="P249" s="54"/>
      <c r="Q249" s="77"/>
      <c r="R249" s="134"/>
      <c r="S249" t="str">
        <f>IF(C249="","",'OPĆI DIO'!$C$1)</f>
        <v/>
      </c>
      <c r="T249" t="str">
        <f t="shared" si="35"/>
        <v/>
      </c>
      <c r="U249" t="str">
        <f t="shared" si="36"/>
        <v/>
      </c>
      <c r="V249" t="str">
        <f t="shared" si="37"/>
        <v/>
      </c>
      <c r="W249" t="str">
        <f t="shared" si="38"/>
        <v/>
      </c>
      <c r="AG249" t="s">
        <v>1484</v>
      </c>
      <c r="AH249" t="s">
        <v>1485</v>
      </c>
      <c r="AI249" t="str">
        <f t="shared" si="39"/>
        <v>A679072</v>
      </c>
      <c r="AJ249" t="str">
        <f>IFERROR(VLOOKUP(AI249,#REF!,3,FALSE),"")</f>
        <v/>
      </c>
    </row>
    <row r="250" spans="1:36">
      <c r="A250" s="15"/>
      <c r="B250" s="10" t="str">
        <f t="shared" si="31"/>
        <v/>
      </c>
      <c r="C250" s="15"/>
      <c r="D250" s="10" t="str">
        <f t="shared" si="32"/>
        <v/>
      </c>
      <c r="E250" s="46"/>
      <c r="F250" s="10" t="str">
        <f t="shared" si="33"/>
        <v/>
      </c>
      <c r="G250" s="10" t="str">
        <f t="shared" si="34"/>
        <v/>
      </c>
      <c r="H250" s="45"/>
      <c r="I250" s="45"/>
      <c r="J250" s="45"/>
      <c r="K250" s="45"/>
      <c r="L250" s="45"/>
      <c r="M250" s="54"/>
      <c r="N250" s="53"/>
      <c r="O250" s="53"/>
      <c r="P250" s="54"/>
      <c r="Q250" s="77"/>
      <c r="R250" s="134"/>
      <c r="S250" t="str">
        <f>IF(C250="","",'OPĆI DIO'!$C$1)</f>
        <v/>
      </c>
      <c r="T250" t="str">
        <f t="shared" si="35"/>
        <v/>
      </c>
      <c r="U250" t="str">
        <f t="shared" si="36"/>
        <v/>
      </c>
      <c r="V250" t="str">
        <f t="shared" si="37"/>
        <v/>
      </c>
      <c r="W250" t="str">
        <f t="shared" si="38"/>
        <v/>
      </c>
      <c r="AG250" t="s">
        <v>3153</v>
      </c>
      <c r="AH250" t="s">
        <v>3154</v>
      </c>
      <c r="AI250" t="str">
        <f t="shared" si="39"/>
        <v>A679072</v>
      </c>
      <c r="AJ250" t="str">
        <f>IFERROR(VLOOKUP(AI250,#REF!,3,FALSE),"")</f>
        <v/>
      </c>
    </row>
    <row r="251" spans="1:36">
      <c r="A251" s="15"/>
      <c r="B251" s="10" t="str">
        <f t="shared" si="31"/>
        <v/>
      </c>
      <c r="C251" s="15"/>
      <c r="D251" s="10" t="str">
        <f t="shared" si="32"/>
        <v/>
      </c>
      <c r="E251" s="46"/>
      <c r="F251" s="10" t="str">
        <f t="shared" si="33"/>
        <v/>
      </c>
      <c r="G251" s="10" t="str">
        <f t="shared" si="34"/>
        <v/>
      </c>
      <c r="H251" s="45"/>
      <c r="I251" s="45"/>
      <c r="J251" s="45"/>
      <c r="K251" s="45"/>
      <c r="L251" s="45"/>
      <c r="M251" s="54"/>
      <c r="N251" s="53"/>
      <c r="O251" s="53"/>
      <c r="P251" s="54"/>
      <c r="Q251" s="77"/>
      <c r="R251" s="134"/>
      <c r="S251" t="str">
        <f>IF(C251="","",'OPĆI DIO'!$C$1)</f>
        <v/>
      </c>
      <c r="T251" t="str">
        <f t="shared" si="35"/>
        <v/>
      </c>
      <c r="U251" t="str">
        <f t="shared" si="36"/>
        <v/>
      </c>
      <c r="V251" t="str">
        <f t="shared" si="37"/>
        <v/>
      </c>
      <c r="W251" t="str">
        <f t="shared" si="38"/>
        <v/>
      </c>
      <c r="AG251" t="s">
        <v>3155</v>
      </c>
      <c r="AH251" t="s">
        <v>3156</v>
      </c>
      <c r="AI251" t="str">
        <f t="shared" si="39"/>
        <v>A679072</v>
      </c>
      <c r="AJ251" t="str">
        <f>IFERROR(VLOOKUP(AI251,#REF!,3,FALSE),"")</f>
        <v/>
      </c>
    </row>
    <row r="252" spans="1:36">
      <c r="A252" s="15"/>
      <c r="B252" s="10" t="str">
        <f t="shared" si="31"/>
        <v/>
      </c>
      <c r="C252" s="15"/>
      <c r="D252" s="10" t="str">
        <f t="shared" si="32"/>
        <v/>
      </c>
      <c r="E252" s="46"/>
      <c r="F252" s="10" t="str">
        <f t="shared" si="33"/>
        <v/>
      </c>
      <c r="G252" s="10" t="str">
        <f t="shared" si="34"/>
        <v/>
      </c>
      <c r="H252" s="45"/>
      <c r="I252" s="45"/>
      <c r="J252" s="45"/>
      <c r="K252" s="45"/>
      <c r="L252" s="45"/>
      <c r="M252" s="54"/>
      <c r="N252" s="53"/>
      <c r="O252" s="53"/>
      <c r="P252" s="54"/>
      <c r="Q252" s="77"/>
      <c r="R252" s="134"/>
      <c r="S252" t="str">
        <f>IF(C252="","",'OPĆI DIO'!$C$1)</f>
        <v/>
      </c>
      <c r="T252" t="str">
        <f t="shared" si="35"/>
        <v/>
      </c>
      <c r="U252" t="str">
        <f t="shared" si="36"/>
        <v/>
      </c>
      <c r="V252" t="str">
        <f t="shared" si="37"/>
        <v/>
      </c>
      <c r="W252" t="str">
        <f t="shared" si="38"/>
        <v/>
      </c>
      <c r="AG252" t="s">
        <v>3157</v>
      </c>
      <c r="AH252" t="s">
        <v>3158</v>
      </c>
      <c r="AI252" t="str">
        <f t="shared" si="39"/>
        <v>A679072</v>
      </c>
      <c r="AJ252" t="str">
        <f>IFERROR(VLOOKUP(AI252,#REF!,3,FALSE),"")</f>
        <v/>
      </c>
    </row>
    <row r="253" spans="1:36">
      <c r="A253" s="15"/>
      <c r="B253" s="10" t="str">
        <f t="shared" si="31"/>
        <v/>
      </c>
      <c r="C253" s="15"/>
      <c r="D253" s="10" t="str">
        <f t="shared" si="32"/>
        <v/>
      </c>
      <c r="E253" s="46"/>
      <c r="F253" s="10" t="str">
        <f t="shared" si="33"/>
        <v/>
      </c>
      <c r="G253" s="10" t="str">
        <f t="shared" si="34"/>
        <v/>
      </c>
      <c r="H253" s="45"/>
      <c r="I253" s="45"/>
      <c r="J253" s="45"/>
      <c r="K253" s="45"/>
      <c r="L253" s="45"/>
      <c r="M253" s="54"/>
      <c r="N253" s="53"/>
      <c r="O253" s="53"/>
      <c r="P253" s="54"/>
      <c r="Q253" s="77"/>
      <c r="R253" s="134"/>
      <c r="S253" t="str">
        <f>IF(C253="","",'OPĆI DIO'!$C$1)</f>
        <v/>
      </c>
      <c r="T253" t="str">
        <f t="shared" si="35"/>
        <v/>
      </c>
      <c r="U253" t="str">
        <f t="shared" si="36"/>
        <v/>
      </c>
      <c r="V253" t="str">
        <f t="shared" si="37"/>
        <v/>
      </c>
      <c r="W253" t="str">
        <f t="shared" si="38"/>
        <v/>
      </c>
      <c r="AG253" t="s">
        <v>3159</v>
      </c>
      <c r="AH253" t="s">
        <v>3160</v>
      </c>
      <c r="AI253" t="str">
        <f t="shared" si="39"/>
        <v>A679072</v>
      </c>
      <c r="AJ253" t="str">
        <f>IFERROR(VLOOKUP(AI253,#REF!,3,FALSE),"")</f>
        <v/>
      </c>
    </row>
    <row r="254" spans="1:36">
      <c r="A254" s="15"/>
      <c r="B254" s="10" t="str">
        <f t="shared" si="31"/>
        <v/>
      </c>
      <c r="C254" s="15"/>
      <c r="D254" s="10" t="str">
        <f t="shared" si="32"/>
        <v/>
      </c>
      <c r="E254" s="46"/>
      <c r="F254" s="10" t="str">
        <f t="shared" si="33"/>
        <v/>
      </c>
      <c r="G254" s="10" t="str">
        <f t="shared" si="34"/>
        <v/>
      </c>
      <c r="H254" s="45"/>
      <c r="I254" s="45"/>
      <c r="J254" s="45"/>
      <c r="K254" s="45"/>
      <c r="L254" s="45"/>
      <c r="M254" s="54"/>
      <c r="N254" s="53"/>
      <c r="O254" s="53"/>
      <c r="P254" s="54"/>
      <c r="Q254" s="77"/>
      <c r="R254" s="134"/>
      <c r="S254" t="str">
        <f>IF(C254="","",'OPĆI DIO'!$C$1)</f>
        <v/>
      </c>
      <c r="T254" t="str">
        <f t="shared" si="35"/>
        <v/>
      </c>
      <c r="U254" t="str">
        <f t="shared" si="36"/>
        <v/>
      </c>
      <c r="V254" t="str">
        <f t="shared" si="37"/>
        <v/>
      </c>
      <c r="W254" t="str">
        <f t="shared" si="38"/>
        <v/>
      </c>
      <c r="AG254" t="s">
        <v>3161</v>
      </c>
      <c r="AH254" t="s">
        <v>3162</v>
      </c>
      <c r="AI254" t="str">
        <f t="shared" si="39"/>
        <v>A679072</v>
      </c>
      <c r="AJ254" t="str">
        <f>IFERROR(VLOOKUP(AI254,#REF!,3,FALSE),"")</f>
        <v/>
      </c>
    </row>
    <row r="255" spans="1:36">
      <c r="A255" s="15"/>
      <c r="B255" s="10" t="str">
        <f t="shared" si="31"/>
        <v/>
      </c>
      <c r="C255" s="15"/>
      <c r="D255" s="10" t="str">
        <f t="shared" si="32"/>
        <v/>
      </c>
      <c r="E255" s="46"/>
      <c r="F255" s="10" t="str">
        <f t="shared" si="33"/>
        <v/>
      </c>
      <c r="G255" s="10" t="str">
        <f t="shared" si="34"/>
        <v/>
      </c>
      <c r="H255" s="45"/>
      <c r="I255" s="45"/>
      <c r="J255" s="45"/>
      <c r="K255" s="45"/>
      <c r="L255" s="45"/>
      <c r="M255" s="54"/>
      <c r="N255" s="53"/>
      <c r="O255" s="53"/>
      <c r="P255" s="54"/>
      <c r="Q255" s="77"/>
      <c r="R255" s="134"/>
      <c r="S255" t="str">
        <f>IF(C255="","",'OPĆI DIO'!$C$1)</f>
        <v/>
      </c>
      <c r="T255" t="str">
        <f t="shared" si="35"/>
        <v/>
      </c>
      <c r="U255" t="str">
        <f t="shared" si="36"/>
        <v/>
      </c>
      <c r="V255" t="str">
        <f t="shared" si="37"/>
        <v/>
      </c>
      <c r="W255" t="str">
        <f t="shared" si="38"/>
        <v/>
      </c>
      <c r="AG255" t="s">
        <v>1486</v>
      </c>
      <c r="AH255" t="s">
        <v>1487</v>
      </c>
      <c r="AI255" t="str">
        <f t="shared" si="39"/>
        <v>A679072</v>
      </c>
      <c r="AJ255" t="str">
        <f>IFERROR(VLOOKUP(AI255,#REF!,3,FALSE),"")</f>
        <v/>
      </c>
    </row>
    <row r="256" spans="1:36">
      <c r="A256" s="15"/>
      <c r="B256" s="10" t="str">
        <f t="shared" si="31"/>
        <v/>
      </c>
      <c r="C256" s="15"/>
      <c r="D256" s="10" t="str">
        <f t="shared" si="32"/>
        <v/>
      </c>
      <c r="E256" s="46"/>
      <c r="F256" s="10" t="str">
        <f t="shared" si="33"/>
        <v/>
      </c>
      <c r="G256" s="10" t="str">
        <f t="shared" si="34"/>
        <v/>
      </c>
      <c r="H256" s="45"/>
      <c r="I256" s="45"/>
      <c r="J256" s="45"/>
      <c r="K256" s="45"/>
      <c r="L256" s="45"/>
      <c r="M256" s="54"/>
      <c r="N256" s="53"/>
      <c r="O256" s="53"/>
      <c r="P256" s="54"/>
      <c r="Q256" s="77"/>
      <c r="R256" s="134"/>
      <c r="S256" t="str">
        <f>IF(C256="","",'OPĆI DIO'!$C$1)</f>
        <v/>
      </c>
      <c r="T256" t="str">
        <f t="shared" si="35"/>
        <v/>
      </c>
      <c r="U256" t="str">
        <f t="shared" si="36"/>
        <v/>
      </c>
      <c r="V256" t="str">
        <f t="shared" si="37"/>
        <v/>
      </c>
      <c r="W256" t="str">
        <f t="shared" si="38"/>
        <v/>
      </c>
      <c r="AG256" t="s">
        <v>1488</v>
      </c>
      <c r="AH256" t="s">
        <v>1489</v>
      </c>
      <c r="AI256" t="str">
        <f t="shared" si="39"/>
        <v>A679072</v>
      </c>
      <c r="AJ256" t="str">
        <f>IFERROR(VLOOKUP(AI256,#REF!,3,FALSE),"")</f>
        <v/>
      </c>
    </row>
    <row r="257" spans="1:36">
      <c r="A257" s="15"/>
      <c r="B257" s="10" t="str">
        <f t="shared" si="31"/>
        <v/>
      </c>
      <c r="C257" s="15"/>
      <c r="D257" s="10" t="str">
        <f t="shared" si="32"/>
        <v/>
      </c>
      <c r="E257" s="46"/>
      <c r="F257" s="10" t="str">
        <f t="shared" si="33"/>
        <v/>
      </c>
      <c r="G257" s="10" t="str">
        <f t="shared" si="34"/>
        <v/>
      </c>
      <c r="H257" s="45"/>
      <c r="I257" s="45"/>
      <c r="J257" s="45"/>
      <c r="K257" s="45"/>
      <c r="L257" s="45"/>
      <c r="M257" s="54"/>
      <c r="N257" s="53"/>
      <c r="O257" s="53"/>
      <c r="P257" s="54"/>
      <c r="Q257" s="77"/>
      <c r="R257" s="134"/>
      <c r="S257" t="str">
        <f>IF(C257="","",'OPĆI DIO'!$C$1)</f>
        <v/>
      </c>
      <c r="T257" t="str">
        <f t="shared" si="35"/>
        <v/>
      </c>
      <c r="U257" t="str">
        <f t="shared" si="36"/>
        <v/>
      </c>
      <c r="V257" t="str">
        <f t="shared" si="37"/>
        <v/>
      </c>
      <c r="W257" t="str">
        <f t="shared" si="38"/>
        <v/>
      </c>
      <c r="AG257" t="s">
        <v>1490</v>
      </c>
      <c r="AH257" t="s">
        <v>1491</v>
      </c>
      <c r="AI257" t="str">
        <f t="shared" si="39"/>
        <v>A679072</v>
      </c>
      <c r="AJ257" t="str">
        <f>IFERROR(VLOOKUP(AI257,#REF!,3,FALSE),"")</f>
        <v/>
      </c>
    </row>
    <row r="258" spans="1:36">
      <c r="A258" s="15"/>
      <c r="B258" s="10" t="str">
        <f t="shared" si="31"/>
        <v/>
      </c>
      <c r="C258" s="15"/>
      <c r="D258" s="10" t="str">
        <f t="shared" si="32"/>
        <v/>
      </c>
      <c r="E258" s="46"/>
      <c r="F258" s="10" t="str">
        <f t="shared" si="33"/>
        <v/>
      </c>
      <c r="G258" s="10" t="str">
        <f t="shared" si="34"/>
        <v/>
      </c>
      <c r="H258" s="45"/>
      <c r="I258" s="45"/>
      <c r="J258" s="45"/>
      <c r="K258" s="45"/>
      <c r="L258" s="45"/>
      <c r="M258" s="54"/>
      <c r="N258" s="53"/>
      <c r="O258" s="53"/>
      <c r="P258" s="54"/>
      <c r="Q258" s="77"/>
      <c r="R258" s="134"/>
      <c r="S258" t="str">
        <f>IF(C258="","",'OPĆI DIO'!$C$1)</f>
        <v/>
      </c>
      <c r="T258" t="str">
        <f t="shared" si="35"/>
        <v/>
      </c>
      <c r="U258" t="str">
        <f t="shared" si="36"/>
        <v/>
      </c>
      <c r="V258" t="str">
        <f t="shared" si="37"/>
        <v/>
      </c>
      <c r="W258" t="str">
        <f t="shared" si="38"/>
        <v/>
      </c>
      <c r="AG258" t="s">
        <v>3163</v>
      </c>
      <c r="AH258" t="s">
        <v>3164</v>
      </c>
      <c r="AI258" t="str">
        <f t="shared" si="39"/>
        <v>A679072</v>
      </c>
      <c r="AJ258" t="str">
        <f>IFERROR(VLOOKUP(AI258,#REF!,3,FALSE),"")</f>
        <v/>
      </c>
    </row>
    <row r="259" spans="1:36">
      <c r="A259" s="15"/>
      <c r="B259" s="10" t="str">
        <f t="shared" ref="B259:B322" si="40">IFERROR(VLOOKUP(A259,$X$6:$Y$23,2,FALSE),"")</f>
        <v/>
      </c>
      <c r="C259" s="15"/>
      <c r="D259" s="10" t="str">
        <f t="shared" ref="D259:D322" si="41">IFERROR(VLOOKUP(C259,$AA$5:$AC$129,2,FALSE),"")</f>
        <v/>
      </c>
      <c r="E259" s="46"/>
      <c r="F259" s="10" t="str">
        <f t="shared" ref="F259:F322" si="42">IFERROR(VLOOKUP(E259,$AG$6:$AH$1763,2,FALSE),"")</f>
        <v/>
      </c>
      <c r="G259" s="10" t="str">
        <f t="shared" ref="G259:G322" si="43">IFERROR(VLOOKUP(E259,$AG$6:$AJ$1763,4,FALSE),"")</f>
        <v/>
      </c>
      <c r="H259" s="45"/>
      <c r="I259" s="45"/>
      <c r="J259" s="45"/>
      <c r="K259" s="45"/>
      <c r="L259" s="45"/>
      <c r="M259" s="54"/>
      <c r="N259" s="53"/>
      <c r="O259" s="53"/>
      <c r="P259" s="54"/>
      <c r="Q259" s="77"/>
      <c r="R259" s="134"/>
      <c r="S259" t="str">
        <f>IF(C259="","",'OPĆI DIO'!$C$1)</f>
        <v/>
      </c>
      <c r="T259" t="str">
        <f t="shared" ref="T259:T322" si="44">LEFT(C259,3)</f>
        <v/>
      </c>
      <c r="U259" t="str">
        <f t="shared" ref="U259:U322" si="45">LEFT(C259,2)</f>
        <v/>
      </c>
      <c r="V259" t="str">
        <f t="shared" ref="V259:V322" si="46">IF(W259="5",0,MID(G259,2,2))</f>
        <v/>
      </c>
      <c r="W259" t="str">
        <f t="shared" ref="W259:W322" si="47">LEFT(C259,1)</f>
        <v/>
      </c>
      <c r="AG259" t="s">
        <v>3165</v>
      </c>
      <c r="AH259" t="s">
        <v>3166</v>
      </c>
      <c r="AI259" t="str">
        <f t="shared" si="39"/>
        <v>A679072</v>
      </c>
      <c r="AJ259" t="str">
        <f>IFERROR(VLOOKUP(AI259,#REF!,3,FALSE),"")</f>
        <v/>
      </c>
    </row>
    <row r="260" spans="1:36">
      <c r="A260" s="15"/>
      <c r="B260" s="10" t="str">
        <f t="shared" si="40"/>
        <v/>
      </c>
      <c r="C260" s="15"/>
      <c r="D260" s="10" t="str">
        <f t="shared" si="41"/>
        <v/>
      </c>
      <c r="E260" s="46"/>
      <c r="F260" s="10" t="str">
        <f t="shared" si="42"/>
        <v/>
      </c>
      <c r="G260" s="10" t="str">
        <f t="shared" si="43"/>
        <v/>
      </c>
      <c r="H260" s="45"/>
      <c r="I260" s="45"/>
      <c r="J260" s="45"/>
      <c r="K260" s="45"/>
      <c r="L260" s="45"/>
      <c r="M260" s="54"/>
      <c r="N260" s="53"/>
      <c r="O260" s="53"/>
      <c r="P260" s="54"/>
      <c r="Q260" s="77"/>
      <c r="R260" s="134"/>
      <c r="S260" t="str">
        <f>IF(C260="","",'OPĆI DIO'!$C$1)</f>
        <v/>
      </c>
      <c r="T260" t="str">
        <f t="shared" si="44"/>
        <v/>
      </c>
      <c r="U260" t="str">
        <f t="shared" si="45"/>
        <v/>
      </c>
      <c r="V260" t="str">
        <f t="shared" si="46"/>
        <v/>
      </c>
      <c r="W260" t="str">
        <f t="shared" si="47"/>
        <v/>
      </c>
      <c r="AG260" t="s">
        <v>1492</v>
      </c>
      <c r="AH260" t="s">
        <v>1493</v>
      </c>
      <c r="AI260" t="str">
        <f t="shared" si="39"/>
        <v>A679072</v>
      </c>
      <c r="AJ260" t="str">
        <f>IFERROR(VLOOKUP(AI260,#REF!,3,FALSE),"")</f>
        <v/>
      </c>
    </row>
    <row r="261" spans="1:36">
      <c r="A261" s="15"/>
      <c r="B261" s="10" t="str">
        <f t="shared" si="40"/>
        <v/>
      </c>
      <c r="C261" s="15"/>
      <c r="D261" s="10" t="str">
        <f t="shared" si="41"/>
        <v/>
      </c>
      <c r="E261" s="46"/>
      <c r="F261" s="10" t="str">
        <f t="shared" si="42"/>
        <v/>
      </c>
      <c r="G261" s="10" t="str">
        <f t="shared" si="43"/>
        <v/>
      </c>
      <c r="H261" s="45"/>
      <c r="I261" s="45"/>
      <c r="J261" s="45"/>
      <c r="K261" s="45"/>
      <c r="L261" s="45"/>
      <c r="M261" s="54"/>
      <c r="N261" s="53"/>
      <c r="O261" s="53"/>
      <c r="P261" s="54"/>
      <c r="Q261" s="77"/>
      <c r="R261" s="134"/>
      <c r="S261" t="str">
        <f>IF(C261="","",'OPĆI DIO'!$C$1)</f>
        <v/>
      </c>
      <c r="T261" t="str">
        <f t="shared" si="44"/>
        <v/>
      </c>
      <c r="U261" t="str">
        <f t="shared" si="45"/>
        <v/>
      </c>
      <c r="V261" t="str">
        <f t="shared" si="46"/>
        <v/>
      </c>
      <c r="W261" t="str">
        <f t="shared" si="47"/>
        <v/>
      </c>
      <c r="AG261" t="s">
        <v>1494</v>
      </c>
      <c r="AH261" t="s">
        <v>1495</v>
      </c>
      <c r="AI261" t="str">
        <f t="shared" si="39"/>
        <v>A679072</v>
      </c>
      <c r="AJ261" t="str">
        <f>IFERROR(VLOOKUP(AI261,#REF!,3,FALSE),"")</f>
        <v/>
      </c>
    </row>
    <row r="262" spans="1:36">
      <c r="A262" s="15"/>
      <c r="B262" s="10" t="str">
        <f t="shared" si="40"/>
        <v/>
      </c>
      <c r="C262" s="15"/>
      <c r="D262" s="10" t="str">
        <f t="shared" si="41"/>
        <v/>
      </c>
      <c r="E262" s="46"/>
      <c r="F262" s="10" t="str">
        <f t="shared" si="42"/>
        <v/>
      </c>
      <c r="G262" s="10" t="str">
        <f t="shared" si="43"/>
        <v/>
      </c>
      <c r="H262" s="45"/>
      <c r="I262" s="45"/>
      <c r="J262" s="45"/>
      <c r="K262" s="45"/>
      <c r="L262" s="45"/>
      <c r="M262" s="54"/>
      <c r="N262" s="53"/>
      <c r="O262" s="53"/>
      <c r="P262" s="54"/>
      <c r="Q262" s="77"/>
      <c r="R262" s="134"/>
      <c r="S262" t="str">
        <f>IF(C262="","",'OPĆI DIO'!$C$1)</f>
        <v/>
      </c>
      <c r="T262" t="str">
        <f t="shared" si="44"/>
        <v/>
      </c>
      <c r="U262" t="str">
        <f t="shared" si="45"/>
        <v/>
      </c>
      <c r="V262" t="str">
        <f t="shared" si="46"/>
        <v/>
      </c>
      <c r="W262" t="str">
        <f t="shared" si="47"/>
        <v/>
      </c>
      <c r="AG262" t="s">
        <v>1496</v>
      </c>
      <c r="AH262" t="s">
        <v>1497</v>
      </c>
      <c r="AI262" t="str">
        <f t="shared" si="39"/>
        <v>A679072</v>
      </c>
      <c r="AJ262" t="str">
        <f>IFERROR(VLOOKUP(AI262,#REF!,3,FALSE),"")</f>
        <v/>
      </c>
    </row>
    <row r="263" spans="1:36">
      <c r="A263" s="15"/>
      <c r="B263" s="10" t="str">
        <f t="shared" si="40"/>
        <v/>
      </c>
      <c r="C263" s="15"/>
      <c r="D263" s="10" t="str">
        <f t="shared" si="41"/>
        <v/>
      </c>
      <c r="E263" s="46"/>
      <c r="F263" s="10" t="str">
        <f t="shared" si="42"/>
        <v/>
      </c>
      <c r="G263" s="10" t="str">
        <f t="shared" si="43"/>
        <v/>
      </c>
      <c r="H263" s="45"/>
      <c r="I263" s="45"/>
      <c r="J263" s="45"/>
      <c r="K263" s="45"/>
      <c r="L263" s="45"/>
      <c r="M263" s="54"/>
      <c r="N263" s="53"/>
      <c r="O263" s="53"/>
      <c r="P263" s="54"/>
      <c r="Q263" s="77"/>
      <c r="R263" s="134"/>
      <c r="S263" t="str">
        <f>IF(C263="","",'OPĆI DIO'!$C$1)</f>
        <v/>
      </c>
      <c r="T263" t="str">
        <f t="shared" si="44"/>
        <v/>
      </c>
      <c r="U263" t="str">
        <f t="shared" si="45"/>
        <v/>
      </c>
      <c r="V263" t="str">
        <f t="shared" si="46"/>
        <v/>
      </c>
      <c r="W263" t="str">
        <f t="shared" si="47"/>
        <v/>
      </c>
      <c r="AG263" t="s">
        <v>3167</v>
      </c>
      <c r="AH263" t="s">
        <v>3168</v>
      </c>
      <c r="AI263" t="str">
        <f t="shared" si="39"/>
        <v>A679072</v>
      </c>
      <c r="AJ263" t="str">
        <f>IFERROR(VLOOKUP(AI263,#REF!,3,FALSE),"")</f>
        <v/>
      </c>
    </row>
    <row r="264" spans="1:36">
      <c r="A264" s="15"/>
      <c r="B264" s="10" t="str">
        <f t="shared" si="40"/>
        <v/>
      </c>
      <c r="C264" s="15"/>
      <c r="D264" s="10" t="str">
        <f t="shared" si="41"/>
        <v/>
      </c>
      <c r="E264" s="46"/>
      <c r="F264" s="10" t="str">
        <f t="shared" si="42"/>
        <v/>
      </c>
      <c r="G264" s="10" t="str">
        <f t="shared" si="43"/>
        <v/>
      </c>
      <c r="H264" s="45"/>
      <c r="I264" s="45"/>
      <c r="J264" s="45"/>
      <c r="K264" s="45"/>
      <c r="L264" s="45"/>
      <c r="M264" s="54"/>
      <c r="N264" s="53"/>
      <c r="O264" s="53"/>
      <c r="P264" s="54"/>
      <c r="Q264" s="77"/>
      <c r="R264" s="134"/>
      <c r="S264" t="str">
        <f>IF(C264="","",'OPĆI DIO'!$C$1)</f>
        <v/>
      </c>
      <c r="T264" t="str">
        <f t="shared" si="44"/>
        <v/>
      </c>
      <c r="U264" t="str">
        <f t="shared" si="45"/>
        <v/>
      </c>
      <c r="V264" t="str">
        <f t="shared" si="46"/>
        <v/>
      </c>
      <c r="W264" t="str">
        <f t="shared" si="47"/>
        <v/>
      </c>
      <c r="AG264" t="s">
        <v>3169</v>
      </c>
      <c r="AH264" t="s">
        <v>3170</v>
      </c>
      <c r="AI264" t="str">
        <f t="shared" si="39"/>
        <v>A679072</v>
      </c>
      <c r="AJ264" t="str">
        <f>IFERROR(VLOOKUP(AI264,#REF!,3,FALSE),"")</f>
        <v/>
      </c>
    </row>
    <row r="265" spans="1:36">
      <c r="A265" s="15"/>
      <c r="B265" s="10" t="str">
        <f t="shared" si="40"/>
        <v/>
      </c>
      <c r="C265" s="15"/>
      <c r="D265" s="10" t="str">
        <f t="shared" si="41"/>
        <v/>
      </c>
      <c r="E265" s="46"/>
      <c r="F265" s="10" t="str">
        <f t="shared" si="42"/>
        <v/>
      </c>
      <c r="G265" s="10" t="str">
        <f t="shared" si="43"/>
        <v/>
      </c>
      <c r="H265" s="45"/>
      <c r="I265" s="45"/>
      <c r="J265" s="45"/>
      <c r="K265" s="45"/>
      <c r="L265" s="45"/>
      <c r="M265" s="54"/>
      <c r="N265" s="53"/>
      <c r="O265" s="53"/>
      <c r="P265" s="54"/>
      <c r="Q265" s="77"/>
      <c r="R265" s="134"/>
      <c r="S265" t="str">
        <f>IF(C265="","",'OPĆI DIO'!$C$1)</f>
        <v/>
      </c>
      <c r="T265" t="str">
        <f t="shared" si="44"/>
        <v/>
      </c>
      <c r="U265" t="str">
        <f t="shared" si="45"/>
        <v/>
      </c>
      <c r="V265" t="str">
        <f t="shared" si="46"/>
        <v/>
      </c>
      <c r="W265" t="str">
        <f t="shared" si="47"/>
        <v/>
      </c>
      <c r="AG265" t="s">
        <v>1498</v>
      </c>
      <c r="AH265" t="s">
        <v>1499</v>
      </c>
      <c r="AI265" t="str">
        <f t="shared" ref="AI265:AI328" si="48">LEFT(AG265,7)</f>
        <v>A679072</v>
      </c>
      <c r="AJ265" t="str">
        <f>IFERROR(VLOOKUP(AI265,#REF!,3,FALSE),"")</f>
        <v/>
      </c>
    </row>
    <row r="266" spans="1:36">
      <c r="A266" s="15"/>
      <c r="B266" s="10" t="str">
        <f t="shared" si="40"/>
        <v/>
      </c>
      <c r="C266" s="15"/>
      <c r="D266" s="10" t="str">
        <f t="shared" si="41"/>
        <v/>
      </c>
      <c r="E266" s="46"/>
      <c r="F266" s="10" t="str">
        <f t="shared" si="42"/>
        <v/>
      </c>
      <c r="G266" s="10" t="str">
        <f t="shared" si="43"/>
        <v/>
      </c>
      <c r="H266" s="45"/>
      <c r="I266" s="45"/>
      <c r="J266" s="45"/>
      <c r="K266" s="45"/>
      <c r="L266" s="45"/>
      <c r="M266" s="54"/>
      <c r="N266" s="53"/>
      <c r="O266" s="53"/>
      <c r="P266" s="54"/>
      <c r="Q266" s="77"/>
      <c r="R266" s="134"/>
      <c r="S266" t="str">
        <f>IF(C266="","",'OPĆI DIO'!$C$1)</f>
        <v/>
      </c>
      <c r="T266" t="str">
        <f t="shared" si="44"/>
        <v/>
      </c>
      <c r="U266" t="str">
        <f t="shared" si="45"/>
        <v/>
      </c>
      <c r="V266" t="str">
        <f t="shared" si="46"/>
        <v/>
      </c>
      <c r="W266" t="str">
        <f t="shared" si="47"/>
        <v/>
      </c>
      <c r="AG266" t="s">
        <v>3171</v>
      </c>
      <c r="AH266" t="s">
        <v>3172</v>
      </c>
      <c r="AI266" t="str">
        <f t="shared" si="48"/>
        <v>A679072</v>
      </c>
      <c r="AJ266" t="str">
        <f>IFERROR(VLOOKUP(AI266,#REF!,3,FALSE),"")</f>
        <v/>
      </c>
    </row>
    <row r="267" spans="1:36">
      <c r="A267" s="15"/>
      <c r="B267" s="10" t="str">
        <f t="shared" si="40"/>
        <v/>
      </c>
      <c r="C267" s="15"/>
      <c r="D267" s="10" t="str">
        <f t="shared" si="41"/>
        <v/>
      </c>
      <c r="E267" s="46"/>
      <c r="F267" s="10" t="str">
        <f t="shared" si="42"/>
        <v/>
      </c>
      <c r="G267" s="10" t="str">
        <f t="shared" si="43"/>
        <v/>
      </c>
      <c r="H267" s="45"/>
      <c r="I267" s="45"/>
      <c r="J267" s="45"/>
      <c r="K267" s="45"/>
      <c r="L267" s="45"/>
      <c r="M267" s="54"/>
      <c r="N267" s="53"/>
      <c r="O267" s="53"/>
      <c r="P267" s="54"/>
      <c r="Q267" s="77"/>
      <c r="R267" s="134"/>
      <c r="S267" t="str">
        <f>IF(C267="","",'OPĆI DIO'!$C$1)</f>
        <v/>
      </c>
      <c r="T267" t="str">
        <f t="shared" si="44"/>
        <v/>
      </c>
      <c r="U267" t="str">
        <f t="shared" si="45"/>
        <v/>
      </c>
      <c r="V267" t="str">
        <f t="shared" si="46"/>
        <v/>
      </c>
      <c r="W267" t="str">
        <f t="shared" si="47"/>
        <v/>
      </c>
      <c r="AG267" t="s">
        <v>3173</v>
      </c>
      <c r="AH267" t="s">
        <v>3174</v>
      </c>
      <c r="AI267" t="str">
        <f t="shared" si="48"/>
        <v>A679072</v>
      </c>
      <c r="AJ267" t="str">
        <f>IFERROR(VLOOKUP(AI267,#REF!,3,FALSE),"")</f>
        <v/>
      </c>
    </row>
    <row r="268" spans="1:36">
      <c r="A268" s="15"/>
      <c r="B268" s="10" t="str">
        <f t="shared" si="40"/>
        <v/>
      </c>
      <c r="C268" s="15"/>
      <c r="D268" s="10" t="str">
        <f t="shared" si="41"/>
        <v/>
      </c>
      <c r="E268" s="46"/>
      <c r="F268" s="10" t="str">
        <f t="shared" si="42"/>
        <v/>
      </c>
      <c r="G268" s="10" t="str">
        <f t="shared" si="43"/>
        <v/>
      </c>
      <c r="H268" s="45"/>
      <c r="I268" s="45"/>
      <c r="J268" s="45"/>
      <c r="K268" s="45"/>
      <c r="L268" s="45"/>
      <c r="M268" s="54"/>
      <c r="N268" s="53"/>
      <c r="O268" s="53"/>
      <c r="P268" s="54"/>
      <c r="Q268" s="77"/>
      <c r="R268" s="134"/>
      <c r="S268" t="str">
        <f>IF(C268="","",'OPĆI DIO'!$C$1)</f>
        <v/>
      </c>
      <c r="T268" t="str">
        <f t="shared" si="44"/>
        <v/>
      </c>
      <c r="U268" t="str">
        <f t="shared" si="45"/>
        <v/>
      </c>
      <c r="V268" t="str">
        <f t="shared" si="46"/>
        <v/>
      </c>
      <c r="W268" t="str">
        <f t="shared" si="47"/>
        <v/>
      </c>
      <c r="AG268" t="s">
        <v>1834</v>
      </c>
      <c r="AH268" t="s">
        <v>1835</v>
      </c>
      <c r="AI268" t="str">
        <f t="shared" si="48"/>
        <v>A679072</v>
      </c>
      <c r="AJ268" t="str">
        <f>IFERROR(VLOOKUP(AI268,#REF!,3,FALSE),"")</f>
        <v/>
      </c>
    </row>
    <row r="269" spans="1:36">
      <c r="A269" s="15"/>
      <c r="B269" s="10" t="str">
        <f t="shared" si="40"/>
        <v/>
      </c>
      <c r="C269" s="15"/>
      <c r="D269" s="10" t="str">
        <f t="shared" si="41"/>
        <v/>
      </c>
      <c r="E269" s="46"/>
      <c r="F269" s="10" t="str">
        <f t="shared" si="42"/>
        <v/>
      </c>
      <c r="G269" s="10" t="str">
        <f t="shared" si="43"/>
        <v/>
      </c>
      <c r="H269" s="45"/>
      <c r="I269" s="45"/>
      <c r="J269" s="45"/>
      <c r="K269" s="45"/>
      <c r="L269" s="45"/>
      <c r="M269" s="54"/>
      <c r="N269" s="53"/>
      <c r="O269" s="53"/>
      <c r="P269" s="54"/>
      <c r="Q269" s="77"/>
      <c r="R269" s="134"/>
      <c r="S269" t="str">
        <f>IF(C269="","",'OPĆI DIO'!$C$1)</f>
        <v/>
      </c>
      <c r="T269" t="str">
        <f t="shared" si="44"/>
        <v/>
      </c>
      <c r="U269" t="str">
        <f t="shared" si="45"/>
        <v/>
      </c>
      <c r="V269" t="str">
        <f t="shared" si="46"/>
        <v/>
      </c>
      <c r="W269" t="str">
        <f t="shared" si="47"/>
        <v/>
      </c>
      <c r="AG269" t="s">
        <v>3175</v>
      </c>
      <c r="AH269" t="s">
        <v>3176</v>
      </c>
      <c r="AI269" t="str">
        <f t="shared" si="48"/>
        <v>A679072</v>
      </c>
      <c r="AJ269" t="str">
        <f>IFERROR(VLOOKUP(AI269,#REF!,3,FALSE),"")</f>
        <v/>
      </c>
    </row>
    <row r="270" spans="1:36">
      <c r="A270" s="15"/>
      <c r="B270" s="10" t="str">
        <f t="shared" si="40"/>
        <v/>
      </c>
      <c r="C270" s="15"/>
      <c r="D270" s="10" t="str">
        <f t="shared" si="41"/>
        <v/>
      </c>
      <c r="E270" s="46"/>
      <c r="F270" s="10" t="str">
        <f t="shared" si="42"/>
        <v/>
      </c>
      <c r="G270" s="10" t="str">
        <f t="shared" si="43"/>
        <v/>
      </c>
      <c r="H270" s="45"/>
      <c r="I270" s="45"/>
      <c r="J270" s="45"/>
      <c r="K270" s="45"/>
      <c r="L270" s="45"/>
      <c r="M270" s="54"/>
      <c r="N270" s="53"/>
      <c r="O270" s="53"/>
      <c r="P270" s="54"/>
      <c r="Q270" s="77"/>
      <c r="R270" s="134"/>
      <c r="S270" t="str">
        <f>IF(C270="","",'OPĆI DIO'!$C$1)</f>
        <v/>
      </c>
      <c r="T270" t="str">
        <f t="shared" si="44"/>
        <v/>
      </c>
      <c r="U270" t="str">
        <f t="shared" si="45"/>
        <v/>
      </c>
      <c r="V270" t="str">
        <f t="shared" si="46"/>
        <v/>
      </c>
      <c r="W270" t="str">
        <f t="shared" si="47"/>
        <v/>
      </c>
      <c r="AG270" t="s">
        <v>1836</v>
      </c>
      <c r="AH270" t="s">
        <v>1837</v>
      </c>
      <c r="AI270" t="str">
        <f t="shared" si="48"/>
        <v>A679072</v>
      </c>
      <c r="AJ270" t="str">
        <f>IFERROR(VLOOKUP(AI270,#REF!,3,FALSE),"")</f>
        <v/>
      </c>
    </row>
    <row r="271" spans="1:36">
      <c r="A271" s="15"/>
      <c r="B271" s="10" t="str">
        <f t="shared" si="40"/>
        <v/>
      </c>
      <c r="C271" s="15"/>
      <c r="D271" s="10" t="str">
        <f t="shared" si="41"/>
        <v/>
      </c>
      <c r="E271" s="46"/>
      <c r="F271" s="10" t="str">
        <f t="shared" si="42"/>
        <v/>
      </c>
      <c r="G271" s="10" t="str">
        <f t="shared" si="43"/>
        <v/>
      </c>
      <c r="H271" s="45"/>
      <c r="I271" s="45"/>
      <c r="J271" s="45"/>
      <c r="K271" s="45"/>
      <c r="L271" s="45"/>
      <c r="M271" s="54"/>
      <c r="N271" s="53"/>
      <c r="O271" s="53"/>
      <c r="P271" s="54"/>
      <c r="Q271" s="77"/>
      <c r="R271" s="134"/>
      <c r="S271" t="str">
        <f>IF(C271="","",'OPĆI DIO'!$C$1)</f>
        <v/>
      </c>
      <c r="T271" t="str">
        <f t="shared" si="44"/>
        <v/>
      </c>
      <c r="U271" t="str">
        <f t="shared" si="45"/>
        <v/>
      </c>
      <c r="V271" t="str">
        <f t="shared" si="46"/>
        <v/>
      </c>
      <c r="W271" t="str">
        <f t="shared" si="47"/>
        <v/>
      </c>
      <c r="AG271" t="s">
        <v>1838</v>
      </c>
      <c r="AH271" t="s">
        <v>1839</v>
      </c>
      <c r="AI271" t="str">
        <f t="shared" si="48"/>
        <v>A679072</v>
      </c>
      <c r="AJ271" t="str">
        <f>IFERROR(VLOOKUP(AI271,#REF!,3,FALSE),"")</f>
        <v/>
      </c>
    </row>
    <row r="272" spans="1:36">
      <c r="A272" s="15"/>
      <c r="B272" s="10" t="str">
        <f t="shared" si="40"/>
        <v/>
      </c>
      <c r="C272" s="15"/>
      <c r="D272" s="10" t="str">
        <f t="shared" si="41"/>
        <v/>
      </c>
      <c r="E272" s="46"/>
      <c r="F272" s="10" t="str">
        <f t="shared" si="42"/>
        <v/>
      </c>
      <c r="G272" s="10" t="str">
        <f t="shared" si="43"/>
        <v/>
      </c>
      <c r="H272" s="45"/>
      <c r="I272" s="45"/>
      <c r="J272" s="45"/>
      <c r="K272" s="45"/>
      <c r="L272" s="45"/>
      <c r="M272" s="54"/>
      <c r="N272" s="53"/>
      <c r="O272" s="53"/>
      <c r="P272" s="54"/>
      <c r="Q272" s="77"/>
      <c r="R272" s="134"/>
      <c r="S272" t="str">
        <f>IF(C272="","",'OPĆI DIO'!$C$1)</f>
        <v/>
      </c>
      <c r="T272" t="str">
        <f t="shared" si="44"/>
        <v/>
      </c>
      <c r="U272" t="str">
        <f t="shared" si="45"/>
        <v/>
      </c>
      <c r="V272" t="str">
        <f t="shared" si="46"/>
        <v/>
      </c>
      <c r="W272" t="str">
        <f t="shared" si="47"/>
        <v/>
      </c>
      <c r="AG272" t="s">
        <v>1840</v>
      </c>
      <c r="AH272" t="s">
        <v>1841</v>
      </c>
      <c r="AI272" t="str">
        <f t="shared" si="48"/>
        <v>A679072</v>
      </c>
      <c r="AJ272" t="str">
        <f>IFERROR(VLOOKUP(AI272,#REF!,3,FALSE),"")</f>
        <v/>
      </c>
    </row>
    <row r="273" spans="1:36">
      <c r="A273" s="15"/>
      <c r="B273" s="10" t="str">
        <f t="shared" si="40"/>
        <v/>
      </c>
      <c r="C273" s="15"/>
      <c r="D273" s="10" t="str">
        <f t="shared" si="41"/>
        <v/>
      </c>
      <c r="E273" s="46"/>
      <c r="F273" s="10" t="str">
        <f t="shared" si="42"/>
        <v/>
      </c>
      <c r="G273" s="10" t="str">
        <f t="shared" si="43"/>
        <v/>
      </c>
      <c r="H273" s="45"/>
      <c r="I273" s="45"/>
      <c r="J273" s="45"/>
      <c r="K273" s="45"/>
      <c r="L273" s="45"/>
      <c r="M273" s="54"/>
      <c r="N273" s="53"/>
      <c r="O273" s="53"/>
      <c r="P273" s="54"/>
      <c r="Q273" s="77"/>
      <c r="R273" s="134"/>
      <c r="S273" t="str">
        <f>IF(C273="","",'OPĆI DIO'!$C$1)</f>
        <v/>
      </c>
      <c r="T273" t="str">
        <f t="shared" si="44"/>
        <v/>
      </c>
      <c r="U273" t="str">
        <f t="shared" si="45"/>
        <v/>
      </c>
      <c r="V273" t="str">
        <f t="shared" si="46"/>
        <v/>
      </c>
      <c r="W273" t="str">
        <f t="shared" si="47"/>
        <v/>
      </c>
      <c r="AG273" t="s">
        <v>1842</v>
      </c>
      <c r="AH273" t="s">
        <v>1843</v>
      </c>
      <c r="AI273" t="str">
        <f t="shared" si="48"/>
        <v>A679072</v>
      </c>
      <c r="AJ273" t="str">
        <f>IFERROR(VLOOKUP(AI273,#REF!,3,FALSE),"")</f>
        <v/>
      </c>
    </row>
    <row r="274" spans="1:36">
      <c r="A274" s="15"/>
      <c r="B274" s="10" t="str">
        <f t="shared" si="40"/>
        <v/>
      </c>
      <c r="C274" s="15"/>
      <c r="D274" s="10" t="str">
        <f t="shared" si="41"/>
        <v/>
      </c>
      <c r="E274" s="46"/>
      <c r="F274" s="10" t="str">
        <f t="shared" si="42"/>
        <v/>
      </c>
      <c r="G274" s="10" t="str">
        <f t="shared" si="43"/>
        <v/>
      </c>
      <c r="H274" s="45"/>
      <c r="I274" s="45"/>
      <c r="J274" s="45"/>
      <c r="K274" s="45"/>
      <c r="L274" s="45"/>
      <c r="M274" s="54"/>
      <c r="N274" s="53"/>
      <c r="O274" s="53"/>
      <c r="P274" s="54"/>
      <c r="Q274" s="77"/>
      <c r="R274" s="134"/>
      <c r="S274" t="str">
        <f>IF(C274="","",'OPĆI DIO'!$C$1)</f>
        <v/>
      </c>
      <c r="T274" t="str">
        <f t="shared" si="44"/>
        <v/>
      </c>
      <c r="U274" t="str">
        <f t="shared" si="45"/>
        <v/>
      </c>
      <c r="V274" t="str">
        <f t="shared" si="46"/>
        <v/>
      </c>
      <c r="W274" t="str">
        <f t="shared" si="47"/>
        <v/>
      </c>
      <c r="AG274" t="s">
        <v>1844</v>
      </c>
      <c r="AH274" t="s">
        <v>1693</v>
      </c>
      <c r="AI274" t="str">
        <f t="shared" si="48"/>
        <v>A679072</v>
      </c>
      <c r="AJ274" t="str">
        <f>IFERROR(VLOOKUP(AI274,#REF!,3,FALSE),"")</f>
        <v/>
      </c>
    </row>
    <row r="275" spans="1:36">
      <c r="A275" s="15"/>
      <c r="B275" s="10" t="str">
        <f t="shared" si="40"/>
        <v/>
      </c>
      <c r="C275" s="15"/>
      <c r="D275" s="10" t="str">
        <f t="shared" si="41"/>
        <v/>
      </c>
      <c r="E275" s="46"/>
      <c r="F275" s="10" t="str">
        <f t="shared" si="42"/>
        <v/>
      </c>
      <c r="G275" s="10" t="str">
        <f t="shared" si="43"/>
        <v/>
      </c>
      <c r="H275" s="45"/>
      <c r="I275" s="45"/>
      <c r="J275" s="45"/>
      <c r="K275" s="45"/>
      <c r="L275" s="45"/>
      <c r="M275" s="54"/>
      <c r="N275" s="53"/>
      <c r="O275" s="53"/>
      <c r="P275" s="54"/>
      <c r="Q275" s="77"/>
      <c r="R275" s="134"/>
      <c r="S275" t="str">
        <f>IF(C275="","",'OPĆI DIO'!$C$1)</f>
        <v/>
      </c>
      <c r="T275" t="str">
        <f t="shared" si="44"/>
        <v/>
      </c>
      <c r="U275" t="str">
        <f t="shared" si="45"/>
        <v/>
      </c>
      <c r="V275" t="str">
        <f t="shared" si="46"/>
        <v/>
      </c>
      <c r="W275" t="str">
        <f t="shared" si="47"/>
        <v/>
      </c>
      <c r="AG275" t="s">
        <v>1845</v>
      </c>
      <c r="AH275" t="s">
        <v>1846</v>
      </c>
      <c r="AI275" t="str">
        <f t="shared" si="48"/>
        <v>A679072</v>
      </c>
      <c r="AJ275" t="str">
        <f>IFERROR(VLOOKUP(AI275,#REF!,3,FALSE),"")</f>
        <v/>
      </c>
    </row>
    <row r="276" spans="1:36">
      <c r="A276" s="15"/>
      <c r="B276" s="10" t="str">
        <f t="shared" si="40"/>
        <v/>
      </c>
      <c r="C276" s="15"/>
      <c r="D276" s="10" t="str">
        <f t="shared" si="41"/>
        <v/>
      </c>
      <c r="E276" s="46"/>
      <c r="F276" s="10" t="str">
        <f t="shared" si="42"/>
        <v/>
      </c>
      <c r="G276" s="10" t="str">
        <f t="shared" si="43"/>
        <v/>
      </c>
      <c r="H276" s="45"/>
      <c r="I276" s="45"/>
      <c r="J276" s="45"/>
      <c r="K276" s="45"/>
      <c r="L276" s="45"/>
      <c r="M276" s="54"/>
      <c r="N276" s="53"/>
      <c r="O276" s="53"/>
      <c r="P276" s="54"/>
      <c r="Q276" s="77"/>
      <c r="R276" s="134"/>
      <c r="S276" t="str">
        <f>IF(C276="","",'OPĆI DIO'!$C$1)</f>
        <v/>
      </c>
      <c r="T276" t="str">
        <f t="shared" si="44"/>
        <v/>
      </c>
      <c r="U276" t="str">
        <f t="shared" si="45"/>
        <v/>
      </c>
      <c r="V276" t="str">
        <f t="shared" si="46"/>
        <v/>
      </c>
      <c r="W276" t="str">
        <f t="shared" si="47"/>
        <v/>
      </c>
      <c r="AG276" t="s">
        <v>1847</v>
      </c>
      <c r="AH276" t="s">
        <v>1848</v>
      </c>
      <c r="AI276" t="str">
        <f t="shared" si="48"/>
        <v>A679072</v>
      </c>
      <c r="AJ276" t="str">
        <f>IFERROR(VLOOKUP(AI276,#REF!,3,FALSE),"")</f>
        <v/>
      </c>
    </row>
    <row r="277" spans="1:36">
      <c r="A277" s="15"/>
      <c r="B277" s="10" t="str">
        <f t="shared" si="40"/>
        <v/>
      </c>
      <c r="C277" s="15"/>
      <c r="D277" s="10" t="str">
        <f t="shared" si="41"/>
        <v/>
      </c>
      <c r="E277" s="46"/>
      <c r="F277" s="10" t="str">
        <f t="shared" si="42"/>
        <v/>
      </c>
      <c r="G277" s="10" t="str">
        <f t="shared" si="43"/>
        <v/>
      </c>
      <c r="H277" s="45"/>
      <c r="I277" s="45"/>
      <c r="J277" s="45"/>
      <c r="K277" s="45"/>
      <c r="L277" s="45"/>
      <c r="M277" s="54"/>
      <c r="N277" s="53"/>
      <c r="O277" s="53"/>
      <c r="P277" s="54"/>
      <c r="Q277" s="77"/>
      <c r="R277" s="134"/>
      <c r="S277" t="str">
        <f>IF(C277="","",'OPĆI DIO'!$C$1)</f>
        <v/>
      </c>
      <c r="T277" t="str">
        <f t="shared" si="44"/>
        <v/>
      </c>
      <c r="U277" t="str">
        <f t="shared" si="45"/>
        <v/>
      </c>
      <c r="V277" t="str">
        <f t="shared" si="46"/>
        <v/>
      </c>
      <c r="W277" t="str">
        <f t="shared" si="47"/>
        <v/>
      </c>
      <c r="AG277" t="s">
        <v>3177</v>
      </c>
      <c r="AH277" t="s">
        <v>3178</v>
      </c>
      <c r="AI277" t="str">
        <f t="shared" si="48"/>
        <v>A679072</v>
      </c>
      <c r="AJ277" t="str">
        <f>IFERROR(VLOOKUP(AI277,#REF!,3,FALSE),"")</f>
        <v/>
      </c>
    </row>
    <row r="278" spans="1:36">
      <c r="A278" s="15"/>
      <c r="B278" s="10" t="str">
        <f t="shared" si="40"/>
        <v/>
      </c>
      <c r="C278" s="15"/>
      <c r="D278" s="10" t="str">
        <f t="shared" si="41"/>
        <v/>
      </c>
      <c r="E278" s="46"/>
      <c r="F278" s="10" t="str">
        <f t="shared" si="42"/>
        <v/>
      </c>
      <c r="G278" s="10" t="str">
        <f t="shared" si="43"/>
        <v/>
      </c>
      <c r="H278" s="45"/>
      <c r="I278" s="45"/>
      <c r="J278" s="45"/>
      <c r="K278" s="45"/>
      <c r="L278" s="45"/>
      <c r="M278" s="54"/>
      <c r="N278" s="53"/>
      <c r="O278" s="53"/>
      <c r="P278" s="54"/>
      <c r="Q278" s="77"/>
      <c r="R278" s="134"/>
      <c r="S278" t="str">
        <f>IF(C278="","",'OPĆI DIO'!$C$1)</f>
        <v/>
      </c>
      <c r="T278" t="str">
        <f t="shared" si="44"/>
        <v/>
      </c>
      <c r="U278" t="str">
        <f t="shared" si="45"/>
        <v/>
      </c>
      <c r="V278" t="str">
        <f t="shared" si="46"/>
        <v/>
      </c>
      <c r="W278" t="str">
        <f t="shared" si="47"/>
        <v/>
      </c>
      <c r="AG278" t="s">
        <v>3179</v>
      </c>
      <c r="AH278" t="s">
        <v>3180</v>
      </c>
      <c r="AI278" t="str">
        <f t="shared" si="48"/>
        <v>A679072</v>
      </c>
      <c r="AJ278" t="str">
        <f>IFERROR(VLOOKUP(AI278,#REF!,3,FALSE),"")</f>
        <v/>
      </c>
    </row>
    <row r="279" spans="1:36">
      <c r="A279" s="15"/>
      <c r="B279" s="10" t="str">
        <f t="shared" si="40"/>
        <v/>
      </c>
      <c r="C279" s="15"/>
      <c r="D279" s="10" t="str">
        <f t="shared" si="41"/>
        <v/>
      </c>
      <c r="E279" s="46"/>
      <c r="F279" s="10" t="str">
        <f t="shared" si="42"/>
        <v/>
      </c>
      <c r="G279" s="10" t="str">
        <f t="shared" si="43"/>
        <v/>
      </c>
      <c r="H279" s="45"/>
      <c r="I279" s="45"/>
      <c r="J279" s="45"/>
      <c r="K279" s="45"/>
      <c r="L279" s="45"/>
      <c r="M279" s="54"/>
      <c r="N279" s="53"/>
      <c r="O279" s="53"/>
      <c r="P279" s="54"/>
      <c r="Q279" s="77"/>
      <c r="R279" s="134"/>
      <c r="S279" t="str">
        <f>IF(C279="","",'OPĆI DIO'!$C$1)</f>
        <v/>
      </c>
      <c r="T279" t="str">
        <f t="shared" si="44"/>
        <v/>
      </c>
      <c r="U279" t="str">
        <f t="shared" si="45"/>
        <v/>
      </c>
      <c r="V279" t="str">
        <f t="shared" si="46"/>
        <v/>
      </c>
      <c r="W279" t="str">
        <f t="shared" si="47"/>
        <v/>
      </c>
      <c r="AG279" t="s">
        <v>1849</v>
      </c>
      <c r="AH279" t="s">
        <v>1850</v>
      </c>
      <c r="AI279" t="str">
        <f t="shared" si="48"/>
        <v>A679072</v>
      </c>
      <c r="AJ279" t="str">
        <f>IFERROR(VLOOKUP(AI279,#REF!,3,FALSE),"")</f>
        <v/>
      </c>
    </row>
    <row r="280" spans="1:36">
      <c r="A280" s="15"/>
      <c r="B280" s="10" t="str">
        <f t="shared" si="40"/>
        <v/>
      </c>
      <c r="C280" s="15"/>
      <c r="D280" s="10" t="str">
        <f t="shared" si="41"/>
        <v/>
      </c>
      <c r="E280" s="46"/>
      <c r="F280" s="10" t="str">
        <f t="shared" si="42"/>
        <v/>
      </c>
      <c r="G280" s="10" t="str">
        <f t="shared" si="43"/>
        <v/>
      </c>
      <c r="H280" s="45"/>
      <c r="I280" s="45"/>
      <c r="J280" s="45"/>
      <c r="K280" s="45"/>
      <c r="L280" s="45"/>
      <c r="M280" s="54"/>
      <c r="N280" s="53"/>
      <c r="O280" s="53"/>
      <c r="P280" s="54"/>
      <c r="Q280" s="77"/>
      <c r="R280" s="134"/>
      <c r="S280" t="str">
        <f>IF(C280="","",'OPĆI DIO'!$C$1)</f>
        <v/>
      </c>
      <c r="T280" t="str">
        <f t="shared" si="44"/>
        <v/>
      </c>
      <c r="U280" t="str">
        <f t="shared" si="45"/>
        <v/>
      </c>
      <c r="V280" t="str">
        <f t="shared" si="46"/>
        <v/>
      </c>
      <c r="W280" t="str">
        <f t="shared" si="47"/>
        <v/>
      </c>
      <c r="AG280" t="s">
        <v>1851</v>
      </c>
      <c r="AH280" t="s">
        <v>1852</v>
      </c>
      <c r="AI280" t="str">
        <f t="shared" si="48"/>
        <v>A679072</v>
      </c>
      <c r="AJ280" t="str">
        <f>IFERROR(VLOOKUP(AI280,#REF!,3,FALSE),"")</f>
        <v/>
      </c>
    </row>
    <row r="281" spans="1:36">
      <c r="A281" s="15"/>
      <c r="B281" s="10" t="str">
        <f t="shared" si="40"/>
        <v/>
      </c>
      <c r="C281" s="15"/>
      <c r="D281" s="10" t="str">
        <f t="shared" si="41"/>
        <v/>
      </c>
      <c r="E281" s="46"/>
      <c r="F281" s="10" t="str">
        <f t="shared" si="42"/>
        <v/>
      </c>
      <c r="G281" s="10" t="str">
        <f t="shared" si="43"/>
        <v/>
      </c>
      <c r="H281" s="45"/>
      <c r="I281" s="45"/>
      <c r="J281" s="45"/>
      <c r="K281" s="45"/>
      <c r="L281" s="45"/>
      <c r="M281" s="54"/>
      <c r="N281" s="53"/>
      <c r="O281" s="53"/>
      <c r="P281" s="54"/>
      <c r="Q281" s="77"/>
      <c r="R281" s="134"/>
      <c r="S281" t="str">
        <f>IF(C281="","",'OPĆI DIO'!$C$1)</f>
        <v/>
      </c>
      <c r="T281" t="str">
        <f t="shared" si="44"/>
        <v/>
      </c>
      <c r="U281" t="str">
        <f t="shared" si="45"/>
        <v/>
      </c>
      <c r="V281" t="str">
        <f t="shared" si="46"/>
        <v/>
      </c>
      <c r="W281" t="str">
        <f t="shared" si="47"/>
        <v/>
      </c>
      <c r="AG281" t="s">
        <v>1853</v>
      </c>
      <c r="AH281" t="s">
        <v>1854</v>
      </c>
      <c r="AI281" t="str">
        <f t="shared" si="48"/>
        <v>A679072</v>
      </c>
      <c r="AJ281" t="str">
        <f>IFERROR(VLOOKUP(AI281,#REF!,3,FALSE),"")</f>
        <v/>
      </c>
    </row>
    <row r="282" spans="1:36">
      <c r="A282" s="15"/>
      <c r="B282" s="10" t="str">
        <f t="shared" si="40"/>
        <v/>
      </c>
      <c r="C282" s="15"/>
      <c r="D282" s="10" t="str">
        <f t="shared" si="41"/>
        <v/>
      </c>
      <c r="E282" s="46"/>
      <c r="F282" s="10" t="str">
        <f t="shared" si="42"/>
        <v/>
      </c>
      <c r="G282" s="10" t="str">
        <f t="shared" si="43"/>
        <v/>
      </c>
      <c r="H282" s="45"/>
      <c r="I282" s="45"/>
      <c r="J282" s="45"/>
      <c r="K282" s="45"/>
      <c r="L282" s="45"/>
      <c r="M282" s="54"/>
      <c r="N282" s="53"/>
      <c r="O282" s="53"/>
      <c r="P282" s="54"/>
      <c r="Q282" s="77"/>
      <c r="R282" s="134"/>
      <c r="S282" t="str">
        <f>IF(C282="","",'OPĆI DIO'!$C$1)</f>
        <v/>
      </c>
      <c r="T282" t="str">
        <f t="shared" si="44"/>
        <v/>
      </c>
      <c r="U282" t="str">
        <f t="shared" si="45"/>
        <v/>
      </c>
      <c r="V282" t="str">
        <f t="shared" si="46"/>
        <v/>
      </c>
      <c r="W282" t="str">
        <f t="shared" si="47"/>
        <v/>
      </c>
      <c r="AG282" t="s">
        <v>3181</v>
      </c>
      <c r="AH282" t="s">
        <v>3182</v>
      </c>
      <c r="AI282" t="str">
        <f t="shared" si="48"/>
        <v>A679072</v>
      </c>
      <c r="AJ282" t="str">
        <f>IFERROR(VLOOKUP(AI282,#REF!,3,FALSE),"")</f>
        <v/>
      </c>
    </row>
    <row r="283" spans="1:36">
      <c r="A283" s="15"/>
      <c r="B283" s="10" t="str">
        <f t="shared" si="40"/>
        <v/>
      </c>
      <c r="C283" s="15"/>
      <c r="D283" s="10" t="str">
        <f t="shared" si="41"/>
        <v/>
      </c>
      <c r="E283" s="46"/>
      <c r="F283" s="10" t="str">
        <f t="shared" si="42"/>
        <v/>
      </c>
      <c r="G283" s="10" t="str">
        <f t="shared" si="43"/>
        <v/>
      </c>
      <c r="H283" s="45"/>
      <c r="I283" s="45"/>
      <c r="J283" s="45"/>
      <c r="K283" s="45"/>
      <c r="L283" s="45"/>
      <c r="M283" s="54"/>
      <c r="N283" s="53"/>
      <c r="O283" s="53"/>
      <c r="P283" s="54"/>
      <c r="Q283" s="77"/>
      <c r="R283" s="134"/>
      <c r="S283" t="str">
        <f>IF(C283="","",'OPĆI DIO'!$C$1)</f>
        <v/>
      </c>
      <c r="T283" t="str">
        <f t="shared" si="44"/>
        <v/>
      </c>
      <c r="U283" t="str">
        <f t="shared" si="45"/>
        <v/>
      </c>
      <c r="V283" t="str">
        <f t="shared" si="46"/>
        <v/>
      </c>
      <c r="W283" t="str">
        <f t="shared" si="47"/>
        <v/>
      </c>
      <c r="AG283" t="s">
        <v>3183</v>
      </c>
      <c r="AH283" t="s">
        <v>3184</v>
      </c>
      <c r="AI283" t="str">
        <f t="shared" si="48"/>
        <v>A679072</v>
      </c>
      <c r="AJ283" t="str">
        <f>IFERROR(VLOOKUP(AI283,#REF!,3,FALSE),"")</f>
        <v/>
      </c>
    </row>
    <row r="284" spans="1:36">
      <c r="A284" s="15"/>
      <c r="B284" s="10" t="str">
        <f t="shared" si="40"/>
        <v/>
      </c>
      <c r="C284" s="15"/>
      <c r="D284" s="10" t="str">
        <f t="shared" si="41"/>
        <v/>
      </c>
      <c r="E284" s="46"/>
      <c r="F284" s="10" t="str">
        <f t="shared" si="42"/>
        <v/>
      </c>
      <c r="G284" s="10" t="str">
        <f t="shared" si="43"/>
        <v/>
      </c>
      <c r="H284" s="45"/>
      <c r="I284" s="45"/>
      <c r="J284" s="45"/>
      <c r="K284" s="45"/>
      <c r="L284" s="45"/>
      <c r="M284" s="54"/>
      <c r="N284" s="53"/>
      <c r="O284" s="53"/>
      <c r="P284" s="54"/>
      <c r="Q284" s="77"/>
      <c r="R284" s="134"/>
      <c r="S284" t="str">
        <f>IF(C284="","",'OPĆI DIO'!$C$1)</f>
        <v/>
      </c>
      <c r="T284" t="str">
        <f t="shared" si="44"/>
        <v/>
      </c>
      <c r="U284" t="str">
        <f t="shared" si="45"/>
        <v/>
      </c>
      <c r="V284" t="str">
        <f t="shared" si="46"/>
        <v/>
      </c>
      <c r="W284" t="str">
        <f t="shared" si="47"/>
        <v/>
      </c>
      <c r="AG284" t="s">
        <v>1855</v>
      </c>
      <c r="AH284" t="s">
        <v>1856</v>
      </c>
      <c r="AI284" t="str">
        <f t="shared" si="48"/>
        <v>A679072</v>
      </c>
      <c r="AJ284" t="str">
        <f>IFERROR(VLOOKUP(AI284,#REF!,3,FALSE),"")</f>
        <v/>
      </c>
    </row>
    <row r="285" spans="1:36">
      <c r="A285" s="15"/>
      <c r="B285" s="10" t="str">
        <f t="shared" si="40"/>
        <v/>
      </c>
      <c r="C285" s="15"/>
      <c r="D285" s="10" t="str">
        <f t="shared" si="41"/>
        <v/>
      </c>
      <c r="E285" s="46"/>
      <c r="F285" s="10" t="str">
        <f t="shared" si="42"/>
        <v/>
      </c>
      <c r="G285" s="10" t="str">
        <f t="shared" si="43"/>
        <v/>
      </c>
      <c r="H285" s="45"/>
      <c r="I285" s="45"/>
      <c r="J285" s="45"/>
      <c r="K285" s="45"/>
      <c r="L285" s="45"/>
      <c r="M285" s="54"/>
      <c r="N285" s="53"/>
      <c r="O285" s="53"/>
      <c r="P285" s="54"/>
      <c r="Q285" s="77"/>
      <c r="R285" s="134"/>
      <c r="S285" t="str">
        <f>IF(C285="","",'OPĆI DIO'!$C$1)</f>
        <v/>
      </c>
      <c r="T285" t="str">
        <f t="shared" si="44"/>
        <v/>
      </c>
      <c r="U285" t="str">
        <f t="shared" si="45"/>
        <v/>
      </c>
      <c r="V285" t="str">
        <f t="shared" si="46"/>
        <v/>
      </c>
      <c r="W285" t="str">
        <f t="shared" si="47"/>
        <v/>
      </c>
      <c r="AG285" t="s">
        <v>1857</v>
      </c>
      <c r="AH285" t="s">
        <v>1858</v>
      </c>
      <c r="AI285" t="str">
        <f t="shared" si="48"/>
        <v>A679072</v>
      </c>
      <c r="AJ285" t="str">
        <f>IFERROR(VLOOKUP(AI285,#REF!,3,FALSE),"")</f>
        <v/>
      </c>
    </row>
    <row r="286" spans="1:36">
      <c r="A286" s="15"/>
      <c r="B286" s="10" t="str">
        <f t="shared" si="40"/>
        <v/>
      </c>
      <c r="C286" s="15"/>
      <c r="D286" s="10" t="str">
        <f t="shared" si="41"/>
        <v/>
      </c>
      <c r="E286" s="46"/>
      <c r="F286" s="10" t="str">
        <f t="shared" si="42"/>
        <v/>
      </c>
      <c r="G286" s="10" t="str">
        <f t="shared" si="43"/>
        <v/>
      </c>
      <c r="H286" s="45"/>
      <c r="I286" s="45"/>
      <c r="J286" s="45"/>
      <c r="K286" s="45"/>
      <c r="L286" s="45"/>
      <c r="M286" s="54"/>
      <c r="N286" s="53"/>
      <c r="O286" s="53"/>
      <c r="P286" s="54"/>
      <c r="Q286" s="77"/>
      <c r="R286" s="134"/>
      <c r="S286" t="str">
        <f>IF(C286="","",'OPĆI DIO'!$C$1)</f>
        <v/>
      </c>
      <c r="T286" t="str">
        <f t="shared" si="44"/>
        <v/>
      </c>
      <c r="U286" t="str">
        <f t="shared" si="45"/>
        <v/>
      </c>
      <c r="V286" t="str">
        <f t="shared" si="46"/>
        <v/>
      </c>
      <c r="W286" t="str">
        <f t="shared" si="47"/>
        <v/>
      </c>
      <c r="AG286" t="s">
        <v>1859</v>
      </c>
      <c r="AH286" t="s">
        <v>1860</v>
      </c>
      <c r="AI286" t="str">
        <f t="shared" si="48"/>
        <v>A679072</v>
      </c>
      <c r="AJ286" t="str">
        <f>IFERROR(VLOOKUP(AI286,#REF!,3,FALSE),"")</f>
        <v/>
      </c>
    </row>
    <row r="287" spans="1:36">
      <c r="A287" s="15"/>
      <c r="B287" s="10" t="str">
        <f t="shared" si="40"/>
        <v/>
      </c>
      <c r="C287" s="15"/>
      <c r="D287" s="10" t="str">
        <f t="shared" si="41"/>
        <v/>
      </c>
      <c r="E287" s="46"/>
      <c r="F287" s="10" t="str">
        <f t="shared" si="42"/>
        <v/>
      </c>
      <c r="G287" s="10" t="str">
        <f t="shared" si="43"/>
        <v/>
      </c>
      <c r="H287" s="45"/>
      <c r="I287" s="45"/>
      <c r="J287" s="45"/>
      <c r="K287" s="45"/>
      <c r="L287" s="45"/>
      <c r="M287" s="54"/>
      <c r="N287" s="53"/>
      <c r="O287" s="53"/>
      <c r="P287" s="54"/>
      <c r="Q287" s="77"/>
      <c r="R287" s="134"/>
      <c r="S287" t="str">
        <f>IF(C287="","",'OPĆI DIO'!$C$1)</f>
        <v/>
      </c>
      <c r="T287" t="str">
        <f t="shared" si="44"/>
        <v/>
      </c>
      <c r="U287" t="str">
        <f t="shared" si="45"/>
        <v/>
      </c>
      <c r="V287" t="str">
        <f t="shared" si="46"/>
        <v/>
      </c>
      <c r="W287" t="str">
        <f t="shared" si="47"/>
        <v/>
      </c>
      <c r="AG287" t="s">
        <v>3185</v>
      </c>
      <c r="AH287" t="s">
        <v>3186</v>
      </c>
      <c r="AI287" t="str">
        <f t="shared" si="48"/>
        <v>A679072</v>
      </c>
      <c r="AJ287" t="str">
        <f>IFERROR(VLOOKUP(AI287,#REF!,3,FALSE),"")</f>
        <v/>
      </c>
    </row>
    <row r="288" spans="1:36">
      <c r="A288" s="15"/>
      <c r="B288" s="10" t="str">
        <f t="shared" si="40"/>
        <v/>
      </c>
      <c r="C288" s="15"/>
      <c r="D288" s="10" t="str">
        <f t="shared" si="41"/>
        <v/>
      </c>
      <c r="E288" s="46"/>
      <c r="F288" s="10" t="str">
        <f t="shared" si="42"/>
        <v/>
      </c>
      <c r="G288" s="10" t="str">
        <f t="shared" si="43"/>
        <v/>
      </c>
      <c r="H288" s="45"/>
      <c r="I288" s="45"/>
      <c r="J288" s="45"/>
      <c r="K288" s="45"/>
      <c r="L288" s="45"/>
      <c r="M288" s="54"/>
      <c r="N288" s="53"/>
      <c r="O288" s="53"/>
      <c r="P288" s="54"/>
      <c r="Q288" s="77"/>
      <c r="R288" s="134"/>
      <c r="S288" t="str">
        <f>IF(C288="","",'OPĆI DIO'!$C$1)</f>
        <v/>
      </c>
      <c r="T288" t="str">
        <f t="shared" si="44"/>
        <v/>
      </c>
      <c r="U288" t="str">
        <f t="shared" si="45"/>
        <v/>
      </c>
      <c r="V288" t="str">
        <f t="shared" si="46"/>
        <v/>
      </c>
      <c r="W288" t="str">
        <f t="shared" si="47"/>
        <v/>
      </c>
      <c r="AG288" t="s">
        <v>1861</v>
      </c>
      <c r="AH288" t="s">
        <v>1862</v>
      </c>
      <c r="AI288" t="str">
        <f t="shared" si="48"/>
        <v>A679072</v>
      </c>
      <c r="AJ288" t="str">
        <f>IFERROR(VLOOKUP(AI288,#REF!,3,FALSE),"")</f>
        <v/>
      </c>
    </row>
    <row r="289" spans="1:36">
      <c r="A289" s="15"/>
      <c r="B289" s="10" t="str">
        <f t="shared" si="40"/>
        <v/>
      </c>
      <c r="C289" s="15"/>
      <c r="D289" s="10" t="str">
        <f t="shared" si="41"/>
        <v/>
      </c>
      <c r="E289" s="46"/>
      <c r="F289" s="10" t="str">
        <f t="shared" si="42"/>
        <v/>
      </c>
      <c r="G289" s="10" t="str">
        <f t="shared" si="43"/>
        <v/>
      </c>
      <c r="H289" s="45"/>
      <c r="I289" s="45"/>
      <c r="J289" s="45"/>
      <c r="K289" s="45"/>
      <c r="L289" s="45"/>
      <c r="M289" s="54"/>
      <c r="N289" s="53"/>
      <c r="O289" s="53"/>
      <c r="P289" s="54"/>
      <c r="Q289" s="77"/>
      <c r="R289" s="134"/>
      <c r="S289" t="str">
        <f>IF(C289="","",'OPĆI DIO'!$C$1)</f>
        <v/>
      </c>
      <c r="T289" t="str">
        <f t="shared" si="44"/>
        <v/>
      </c>
      <c r="U289" t="str">
        <f t="shared" si="45"/>
        <v/>
      </c>
      <c r="V289" t="str">
        <f t="shared" si="46"/>
        <v/>
      </c>
      <c r="W289" t="str">
        <f t="shared" si="47"/>
        <v/>
      </c>
      <c r="AG289" t="s">
        <v>2266</v>
      </c>
      <c r="AH289" t="s">
        <v>2267</v>
      </c>
      <c r="AI289" t="str">
        <f t="shared" si="48"/>
        <v>A679072</v>
      </c>
      <c r="AJ289" t="str">
        <f>IFERROR(VLOOKUP(AI289,#REF!,3,FALSE),"")</f>
        <v/>
      </c>
    </row>
    <row r="290" spans="1:36">
      <c r="A290" s="15"/>
      <c r="B290" s="10" t="str">
        <f t="shared" si="40"/>
        <v/>
      </c>
      <c r="C290" s="15"/>
      <c r="D290" s="10" t="str">
        <f t="shared" si="41"/>
        <v/>
      </c>
      <c r="E290" s="46"/>
      <c r="F290" s="10" t="str">
        <f t="shared" si="42"/>
        <v/>
      </c>
      <c r="G290" s="10" t="str">
        <f t="shared" si="43"/>
        <v/>
      </c>
      <c r="H290" s="45"/>
      <c r="I290" s="45"/>
      <c r="J290" s="45"/>
      <c r="K290" s="45"/>
      <c r="L290" s="45"/>
      <c r="M290" s="54"/>
      <c r="N290" s="53"/>
      <c r="O290" s="53"/>
      <c r="P290" s="54"/>
      <c r="Q290" s="77"/>
      <c r="R290" s="134"/>
      <c r="S290" t="str">
        <f>IF(C290="","",'OPĆI DIO'!$C$1)</f>
        <v/>
      </c>
      <c r="T290" t="str">
        <f t="shared" si="44"/>
        <v/>
      </c>
      <c r="U290" t="str">
        <f t="shared" si="45"/>
        <v/>
      </c>
      <c r="V290" t="str">
        <f t="shared" si="46"/>
        <v/>
      </c>
      <c r="W290" t="str">
        <f t="shared" si="47"/>
        <v/>
      </c>
      <c r="AG290" t="s">
        <v>2268</v>
      </c>
      <c r="AH290" t="s">
        <v>2269</v>
      </c>
      <c r="AI290" t="str">
        <f t="shared" si="48"/>
        <v>A679072</v>
      </c>
      <c r="AJ290" t="str">
        <f>IFERROR(VLOOKUP(AI290,#REF!,3,FALSE),"")</f>
        <v/>
      </c>
    </row>
    <row r="291" spans="1:36">
      <c r="A291" s="15"/>
      <c r="B291" s="10" t="str">
        <f t="shared" si="40"/>
        <v/>
      </c>
      <c r="C291" s="15"/>
      <c r="D291" s="10" t="str">
        <f t="shared" si="41"/>
        <v/>
      </c>
      <c r="E291" s="46"/>
      <c r="F291" s="10" t="str">
        <f t="shared" si="42"/>
        <v/>
      </c>
      <c r="G291" s="10" t="str">
        <f t="shared" si="43"/>
        <v/>
      </c>
      <c r="H291" s="45"/>
      <c r="I291" s="45"/>
      <c r="J291" s="45"/>
      <c r="K291" s="45"/>
      <c r="L291" s="45"/>
      <c r="M291" s="54"/>
      <c r="N291" s="53"/>
      <c r="O291" s="53"/>
      <c r="P291" s="54"/>
      <c r="Q291" s="77"/>
      <c r="R291" s="134"/>
      <c r="S291" t="str">
        <f>IF(C291="","",'OPĆI DIO'!$C$1)</f>
        <v/>
      </c>
      <c r="T291" t="str">
        <f t="shared" si="44"/>
        <v/>
      </c>
      <c r="U291" t="str">
        <f t="shared" si="45"/>
        <v/>
      </c>
      <c r="V291" t="str">
        <f t="shared" si="46"/>
        <v/>
      </c>
      <c r="W291" t="str">
        <f t="shared" si="47"/>
        <v/>
      </c>
      <c r="AG291" t="s">
        <v>2270</v>
      </c>
      <c r="AH291" t="s">
        <v>2271</v>
      </c>
      <c r="AI291" t="str">
        <f t="shared" si="48"/>
        <v>A679072</v>
      </c>
      <c r="AJ291" t="str">
        <f>IFERROR(VLOOKUP(AI291,#REF!,3,FALSE),"")</f>
        <v/>
      </c>
    </row>
    <row r="292" spans="1:36">
      <c r="A292" s="15"/>
      <c r="B292" s="10" t="str">
        <f t="shared" si="40"/>
        <v/>
      </c>
      <c r="C292" s="15"/>
      <c r="D292" s="10" t="str">
        <f t="shared" si="41"/>
        <v/>
      </c>
      <c r="E292" s="46"/>
      <c r="F292" s="10" t="str">
        <f t="shared" si="42"/>
        <v/>
      </c>
      <c r="G292" s="10" t="str">
        <f t="shared" si="43"/>
        <v/>
      </c>
      <c r="H292" s="45"/>
      <c r="I292" s="45"/>
      <c r="J292" s="45"/>
      <c r="K292" s="45"/>
      <c r="L292" s="45"/>
      <c r="M292" s="54"/>
      <c r="N292" s="53"/>
      <c r="O292" s="53"/>
      <c r="P292" s="54"/>
      <c r="Q292" s="77"/>
      <c r="R292" s="134"/>
      <c r="S292" t="str">
        <f>IF(C292="","",'OPĆI DIO'!$C$1)</f>
        <v/>
      </c>
      <c r="T292" t="str">
        <f t="shared" si="44"/>
        <v/>
      </c>
      <c r="U292" t="str">
        <f t="shared" si="45"/>
        <v/>
      </c>
      <c r="V292" t="str">
        <f t="shared" si="46"/>
        <v/>
      </c>
      <c r="W292" t="str">
        <f t="shared" si="47"/>
        <v/>
      </c>
      <c r="AG292" t="s">
        <v>2272</v>
      </c>
      <c r="AH292" t="s">
        <v>2273</v>
      </c>
      <c r="AI292" t="str">
        <f t="shared" si="48"/>
        <v>A679072</v>
      </c>
      <c r="AJ292" t="str">
        <f>IFERROR(VLOOKUP(AI292,#REF!,3,FALSE),"")</f>
        <v/>
      </c>
    </row>
    <row r="293" spans="1:36">
      <c r="A293" s="15"/>
      <c r="B293" s="10" t="str">
        <f t="shared" si="40"/>
        <v/>
      </c>
      <c r="C293" s="15"/>
      <c r="D293" s="10" t="str">
        <f t="shared" si="41"/>
        <v/>
      </c>
      <c r="E293" s="46"/>
      <c r="F293" s="10" t="str">
        <f t="shared" si="42"/>
        <v/>
      </c>
      <c r="G293" s="10" t="str">
        <f t="shared" si="43"/>
        <v/>
      </c>
      <c r="H293" s="45"/>
      <c r="I293" s="45"/>
      <c r="J293" s="45"/>
      <c r="K293" s="45"/>
      <c r="L293" s="45"/>
      <c r="M293" s="54"/>
      <c r="N293" s="53"/>
      <c r="O293" s="53"/>
      <c r="P293" s="54"/>
      <c r="Q293" s="77"/>
      <c r="R293" s="134"/>
      <c r="S293" t="str">
        <f>IF(C293="","",'OPĆI DIO'!$C$1)</f>
        <v/>
      </c>
      <c r="T293" t="str">
        <f t="shared" si="44"/>
        <v/>
      </c>
      <c r="U293" t="str">
        <f t="shared" si="45"/>
        <v/>
      </c>
      <c r="V293" t="str">
        <f t="shared" si="46"/>
        <v/>
      </c>
      <c r="W293" t="str">
        <f t="shared" si="47"/>
        <v/>
      </c>
      <c r="AG293" t="s">
        <v>2274</v>
      </c>
      <c r="AH293" t="s">
        <v>2275</v>
      </c>
      <c r="AI293" t="str">
        <f t="shared" si="48"/>
        <v>A679072</v>
      </c>
      <c r="AJ293" t="str">
        <f>IFERROR(VLOOKUP(AI293,#REF!,3,FALSE),"")</f>
        <v/>
      </c>
    </row>
    <row r="294" spans="1:36">
      <c r="A294" s="15"/>
      <c r="B294" s="10" t="str">
        <f t="shared" si="40"/>
        <v/>
      </c>
      <c r="C294" s="15"/>
      <c r="D294" s="10" t="str">
        <f t="shared" si="41"/>
        <v/>
      </c>
      <c r="E294" s="46"/>
      <c r="F294" s="10" t="str">
        <f t="shared" si="42"/>
        <v/>
      </c>
      <c r="G294" s="10" t="str">
        <f t="shared" si="43"/>
        <v/>
      </c>
      <c r="H294" s="45"/>
      <c r="I294" s="45"/>
      <c r="J294" s="45"/>
      <c r="K294" s="45"/>
      <c r="L294" s="45"/>
      <c r="M294" s="54"/>
      <c r="N294" s="53"/>
      <c r="O294" s="53"/>
      <c r="P294" s="54"/>
      <c r="Q294" s="77"/>
      <c r="R294" s="134"/>
      <c r="S294" t="str">
        <f>IF(C294="","",'OPĆI DIO'!$C$1)</f>
        <v/>
      </c>
      <c r="T294" t="str">
        <f t="shared" si="44"/>
        <v/>
      </c>
      <c r="U294" t="str">
        <f t="shared" si="45"/>
        <v/>
      </c>
      <c r="V294" t="str">
        <f t="shared" si="46"/>
        <v/>
      </c>
      <c r="W294" t="str">
        <f t="shared" si="47"/>
        <v/>
      </c>
      <c r="AG294" t="s">
        <v>2276</v>
      </c>
      <c r="AH294" t="s">
        <v>2277</v>
      </c>
      <c r="AI294" t="str">
        <f t="shared" si="48"/>
        <v>A679072</v>
      </c>
      <c r="AJ294" t="str">
        <f>IFERROR(VLOOKUP(AI294,#REF!,3,FALSE),"")</f>
        <v/>
      </c>
    </row>
    <row r="295" spans="1:36">
      <c r="A295" s="15"/>
      <c r="B295" s="10" t="str">
        <f t="shared" si="40"/>
        <v/>
      </c>
      <c r="C295" s="15"/>
      <c r="D295" s="10" t="str">
        <f t="shared" si="41"/>
        <v/>
      </c>
      <c r="E295" s="46"/>
      <c r="F295" s="10" t="str">
        <f t="shared" si="42"/>
        <v/>
      </c>
      <c r="G295" s="10" t="str">
        <f t="shared" si="43"/>
        <v/>
      </c>
      <c r="H295" s="45"/>
      <c r="I295" s="45"/>
      <c r="J295" s="45"/>
      <c r="K295" s="45"/>
      <c r="L295" s="45"/>
      <c r="M295" s="54"/>
      <c r="N295" s="53"/>
      <c r="O295" s="53"/>
      <c r="P295" s="54"/>
      <c r="Q295" s="77"/>
      <c r="R295" s="134"/>
      <c r="S295" t="str">
        <f>IF(C295="","",'OPĆI DIO'!$C$1)</f>
        <v/>
      </c>
      <c r="T295" t="str">
        <f t="shared" si="44"/>
        <v/>
      </c>
      <c r="U295" t="str">
        <f t="shared" si="45"/>
        <v/>
      </c>
      <c r="V295" t="str">
        <f t="shared" si="46"/>
        <v/>
      </c>
      <c r="W295" t="str">
        <f t="shared" si="47"/>
        <v/>
      </c>
      <c r="AG295" t="s">
        <v>2278</v>
      </c>
      <c r="AH295" t="s">
        <v>2279</v>
      </c>
      <c r="AI295" t="str">
        <f t="shared" si="48"/>
        <v>A679072</v>
      </c>
      <c r="AJ295" t="str">
        <f>IFERROR(VLOOKUP(AI295,#REF!,3,FALSE),"")</f>
        <v/>
      </c>
    </row>
    <row r="296" spans="1:36">
      <c r="A296" s="15"/>
      <c r="B296" s="10" t="str">
        <f t="shared" si="40"/>
        <v/>
      </c>
      <c r="C296" s="15"/>
      <c r="D296" s="10" t="str">
        <f t="shared" si="41"/>
        <v/>
      </c>
      <c r="E296" s="46"/>
      <c r="F296" s="10" t="str">
        <f t="shared" si="42"/>
        <v/>
      </c>
      <c r="G296" s="10" t="str">
        <f t="shared" si="43"/>
        <v/>
      </c>
      <c r="H296" s="45"/>
      <c r="I296" s="45"/>
      <c r="J296" s="45"/>
      <c r="K296" s="45"/>
      <c r="L296" s="45"/>
      <c r="M296" s="54"/>
      <c r="N296" s="53"/>
      <c r="O296" s="53"/>
      <c r="P296" s="54"/>
      <c r="Q296" s="77"/>
      <c r="R296" s="134"/>
      <c r="S296" t="str">
        <f>IF(C296="","",'OPĆI DIO'!$C$1)</f>
        <v/>
      </c>
      <c r="T296" t="str">
        <f t="shared" si="44"/>
        <v/>
      </c>
      <c r="U296" t="str">
        <f t="shared" si="45"/>
        <v/>
      </c>
      <c r="V296" t="str">
        <f t="shared" si="46"/>
        <v/>
      </c>
      <c r="W296" t="str">
        <f t="shared" si="47"/>
        <v/>
      </c>
      <c r="AG296" t="s">
        <v>2280</v>
      </c>
      <c r="AH296" t="s">
        <v>2281</v>
      </c>
      <c r="AI296" t="str">
        <f t="shared" si="48"/>
        <v>A679072</v>
      </c>
      <c r="AJ296" t="str">
        <f>IFERROR(VLOOKUP(AI296,#REF!,3,FALSE),"")</f>
        <v/>
      </c>
    </row>
    <row r="297" spans="1:36">
      <c r="A297" s="15"/>
      <c r="B297" s="10" t="str">
        <f t="shared" si="40"/>
        <v/>
      </c>
      <c r="C297" s="15"/>
      <c r="D297" s="10" t="str">
        <f t="shared" si="41"/>
        <v/>
      </c>
      <c r="E297" s="46"/>
      <c r="F297" s="10" t="str">
        <f t="shared" si="42"/>
        <v/>
      </c>
      <c r="G297" s="10" t="str">
        <f t="shared" si="43"/>
        <v/>
      </c>
      <c r="H297" s="45"/>
      <c r="I297" s="45"/>
      <c r="J297" s="45"/>
      <c r="K297" s="45"/>
      <c r="L297" s="45"/>
      <c r="M297" s="54"/>
      <c r="N297" s="53"/>
      <c r="O297" s="53"/>
      <c r="P297" s="54"/>
      <c r="Q297" s="77"/>
      <c r="R297" s="134"/>
      <c r="S297" t="str">
        <f>IF(C297="","",'OPĆI DIO'!$C$1)</f>
        <v/>
      </c>
      <c r="T297" t="str">
        <f t="shared" si="44"/>
        <v/>
      </c>
      <c r="U297" t="str">
        <f t="shared" si="45"/>
        <v/>
      </c>
      <c r="V297" t="str">
        <f t="shared" si="46"/>
        <v/>
      </c>
      <c r="W297" t="str">
        <f t="shared" si="47"/>
        <v/>
      </c>
      <c r="AG297" t="s">
        <v>2282</v>
      </c>
      <c r="AH297" t="s">
        <v>2283</v>
      </c>
      <c r="AI297" t="str">
        <f t="shared" si="48"/>
        <v>A679072</v>
      </c>
      <c r="AJ297" t="str">
        <f>IFERROR(VLOOKUP(AI297,#REF!,3,FALSE),"")</f>
        <v/>
      </c>
    </row>
    <row r="298" spans="1:36">
      <c r="A298" s="15"/>
      <c r="B298" s="10" t="str">
        <f t="shared" si="40"/>
        <v/>
      </c>
      <c r="C298" s="15"/>
      <c r="D298" s="10" t="str">
        <f t="shared" si="41"/>
        <v/>
      </c>
      <c r="E298" s="46"/>
      <c r="F298" s="10" t="str">
        <f t="shared" si="42"/>
        <v/>
      </c>
      <c r="G298" s="10" t="str">
        <f t="shared" si="43"/>
        <v/>
      </c>
      <c r="H298" s="45"/>
      <c r="I298" s="45"/>
      <c r="J298" s="45"/>
      <c r="K298" s="45"/>
      <c r="L298" s="45"/>
      <c r="M298" s="54"/>
      <c r="N298" s="53"/>
      <c r="O298" s="53"/>
      <c r="P298" s="54"/>
      <c r="Q298" s="77"/>
      <c r="R298" s="134"/>
      <c r="S298" t="str">
        <f>IF(C298="","",'OPĆI DIO'!$C$1)</f>
        <v/>
      </c>
      <c r="T298" t="str">
        <f t="shared" si="44"/>
        <v/>
      </c>
      <c r="U298" t="str">
        <f t="shared" si="45"/>
        <v/>
      </c>
      <c r="V298" t="str">
        <f t="shared" si="46"/>
        <v/>
      </c>
      <c r="W298" t="str">
        <f t="shared" si="47"/>
        <v/>
      </c>
      <c r="AG298" t="s">
        <v>2284</v>
      </c>
      <c r="AH298" t="s">
        <v>2285</v>
      </c>
      <c r="AI298" t="str">
        <f t="shared" si="48"/>
        <v>A679072</v>
      </c>
      <c r="AJ298" t="str">
        <f>IFERROR(VLOOKUP(AI298,#REF!,3,FALSE),"")</f>
        <v/>
      </c>
    </row>
    <row r="299" spans="1:36">
      <c r="A299" s="15"/>
      <c r="B299" s="10" t="str">
        <f t="shared" si="40"/>
        <v/>
      </c>
      <c r="C299" s="15"/>
      <c r="D299" s="10" t="str">
        <f t="shared" si="41"/>
        <v/>
      </c>
      <c r="E299" s="46"/>
      <c r="F299" s="10" t="str">
        <f t="shared" si="42"/>
        <v/>
      </c>
      <c r="G299" s="10" t="str">
        <f t="shared" si="43"/>
        <v/>
      </c>
      <c r="H299" s="45"/>
      <c r="I299" s="45"/>
      <c r="J299" s="45"/>
      <c r="K299" s="45"/>
      <c r="L299" s="45"/>
      <c r="M299" s="54"/>
      <c r="N299" s="53"/>
      <c r="O299" s="53"/>
      <c r="P299" s="54"/>
      <c r="Q299" s="77"/>
      <c r="R299" s="134"/>
      <c r="S299" t="str">
        <f>IF(C299="","",'OPĆI DIO'!$C$1)</f>
        <v/>
      </c>
      <c r="T299" t="str">
        <f t="shared" si="44"/>
        <v/>
      </c>
      <c r="U299" t="str">
        <f t="shared" si="45"/>
        <v/>
      </c>
      <c r="V299" t="str">
        <f t="shared" si="46"/>
        <v/>
      </c>
      <c r="W299" t="str">
        <f t="shared" si="47"/>
        <v/>
      </c>
      <c r="AG299" t="s">
        <v>2286</v>
      </c>
      <c r="AH299" t="s">
        <v>2287</v>
      </c>
      <c r="AI299" t="str">
        <f t="shared" si="48"/>
        <v>A679072</v>
      </c>
      <c r="AJ299" t="str">
        <f>IFERROR(VLOOKUP(AI299,#REF!,3,FALSE),"")</f>
        <v/>
      </c>
    </row>
    <row r="300" spans="1:36">
      <c r="A300" s="15"/>
      <c r="B300" s="10" t="str">
        <f t="shared" si="40"/>
        <v/>
      </c>
      <c r="C300" s="15"/>
      <c r="D300" s="10" t="str">
        <f t="shared" si="41"/>
        <v/>
      </c>
      <c r="E300" s="46"/>
      <c r="F300" s="10" t="str">
        <f t="shared" si="42"/>
        <v/>
      </c>
      <c r="G300" s="10" t="str">
        <f t="shared" si="43"/>
        <v/>
      </c>
      <c r="H300" s="45"/>
      <c r="I300" s="45"/>
      <c r="J300" s="45"/>
      <c r="K300" s="45"/>
      <c r="L300" s="45"/>
      <c r="M300" s="54"/>
      <c r="N300" s="53"/>
      <c r="O300" s="53"/>
      <c r="P300" s="54"/>
      <c r="Q300" s="77"/>
      <c r="R300" s="134"/>
      <c r="S300" t="str">
        <f>IF(C300="","",'OPĆI DIO'!$C$1)</f>
        <v/>
      </c>
      <c r="T300" t="str">
        <f t="shared" si="44"/>
        <v/>
      </c>
      <c r="U300" t="str">
        <f t="shared" si="45"/>
        <v/>
      </c>
      <c r="V300" t="str">
        <f t="shared" si="46"/>
        <v/>
      </c>
      <c r="W300" t="str">
        <f t="shared" si="47"/>
        <v/>
      </c>
      <c r="AG300" t="s">
        <v>2288</v>
      </c>
      <c r="AH300" t="s">
        <v>2289</v>
      </c>
      <c r="AI300" t="str">
        <f t="shared" si="48"/>
        <v>A679072</v>
      </c>
      <c r="AJ300" t="str">
        <f>IFERROR(VLOOKUP(AI300,#REF!,3,FALSE),"")</f>
        <v/>
      </c>
    </row>
    <row r="301" spans="1:36">
      <c r="A301" s="15"/>
      <c r="B301" s="10" t="str">
        <f t="shared" si="40"/>
        <v/>
      </c>
      <c r="C301" s="15"/>
      <c r="D301" s="10" t="str">
        <f t="shared" si="41"/>
        <v/>
      </c>
      <c r="E301" s="46"/>
      <c r="F301" s="10" t="str">
        <f t="shared" si="42"/>
        <v/>
      </c>
      <c r="G301" s="10" t="str">
        <f t="shared" si="43"/>
        <v/>
      </c>
      <c r="H301" s="45"/>
      <c r="I301" s="45"/>
      <c r="J301" s="45"/>
      <c r="K301" s="45"/>
      <c r="L301" s="45"/>
      <c r="M301" s="54"/>
      <c r="N301" s="53"/>
      <c r="O301" s="53"/>
      <c r="P301" s="54"/>
      <c r="Q301" s="77"/>
      <c r="R301" s="134"/>
      <c r="S301" t="str">
        <f>IF(C301="","",'OPĆI DIO'!$C$1)</f>
        <v/>
      </c>
      <c r="T301" t="str">
        <f t="shared" si="44"/>
        <v/>
      </c>
      <c r="U301" t="str">
        <f t="shared" si="45"/>
        <v/>
      </c>
      <c r="V301" t="str">
        <f t="shared" si="46"/>
        <v/>
      </c>
      <c r="W301" t="str">
        <f t="shared" si="47"/>
        <v/>
      </c>
      <c r="AG301" t="s">
        <v>2290</v>
      </c>
      <c r="AH301" t="s">
        <v>2291</v>
      </c>
      <c r="AI301" t="str">
        <f t="shared" si="48"/>
        <v>A679072</v>
      </c>
      <c r="AJ301" t="str">
        <f>IFERROR(VLOOKUP(AI301,#REF!,3,FALSE),"")</f>
        <v/>
      </c>
    </row>
    <row r="302" spans="1:36">
      <c r="A302" s="15"/>
      <c r="B302" s="10" t="str">
        <f t="shared" si="40"/>
        <v/>
      </c>
      <c r="C302" s="15"/>
      <c r="D302" s="10" t="str">
        <f t="shared" si="41"/>
        <v/>
      </c>
      <c r="E302" s="46"/>
      <c r="F302" s="10" t="str">
        <f t="shared" si="42"/>
        <v/>
      </c>
      <c r="G302" s="10" t="str">
        <f t="shared" si="43"/>
        <v/>
      </c>
      <c r="H302" s="45"/>
      <c r="I302" s="45"/>
      <c r="J302" s="45"/>
      <c r="K302" s="45"/>
      <c r="L302" s="45"/>
      <c r="M302" s="54"/>
      <c r="N302" s="53"/>
      <c r="O302" s="53"/>
      <c r="P302" s="54"/>
      <c r="Q302" s="77"/>
      <c r="R302" s="134"/>
      <c r="S302" t="str">
        <f>IF(C302="","",'OPĆI DIO'!$C$1)</f>
        <v/>
      </c>
      <c r="T302" t="str">
        <f t="shared" si="44"/>
        <v/>
      </c>
      <c r="U302" t="str">
        <f t="shared" si="45"/>
        <v/>
      </c>
      <c r="V302" t="str">
        <f t="shared" si="46"/>
        <v/>
      </c>
      <c r="W302" t="str">
        <f t="shared" si="47"/>
        <v/>
      </c>
      <c r="AG302" t="s">
        <v>2292</v>
      </c>
      <c r="AH302" t="s">
        <v>2293</v>
      </c>
      <c r="AI302" t="str">
        <f t="shared" si="48"/>
        <v>A679072</v>
      </c>
      <c r="AJ302" t="str">
        <f>IFERROR(VLOOKUP(AI302,#REF!,3,FALSE),"")</f>
        <v/>
      </c>
    </row>
    <row r="303" spans="1:36">
      <c r="A303" s="15"/>
      <c r="B303" s="10" t="str">
        <f t="shared" si="40"/>
        <v/>
      </c>
      <c r="C303" s="15"/>
      <c r="D303" s="10" t="str">
        <f t="shared" si="41"/>
        <v/>
      </c>
      <c r="E303" s="46"/>
      <c r="F303" s="10" t="str">
        <f t="shared" si="42"/>
        <v/>
      </c>
      <c r="G303" s="10" t="str">
        <f t="shared" si="43"/>
        <v/>
      </c>
      <c r="H303" s="45"/>
      <c r="I303" s="45"/>
      <c r="J303" s="45"/>
      <c r="K303" s="45"/>
      <c r="L303" s="45"/>
      <c r="M303" s="54"/>
      <c r="N303" s="53"/>
      <c r="O303" s="53"/>
      <c r="P303" s="54"/>
      <c r="Q303" s="77"/>
      <c r="R303" s="134"/>
      <c r="S303" t="str">
        <f>IF(C303="","",'OPĆI DIO'!$C$1)</f>
        <v/>
      </c>
      <c r="T303" t="str">
        <f t="shared" si="44"/>
        <v/>
      </c>
      <c r="U303" t="str">
        <f t="shared" si="45"/>
        <v/>
      </c>
      <c r="V303" t="str">
        <f t="shared" si="46"/>
        <v/>
      </c>
      <c r="W303" t="str">
        <f t="shared" si="47"/>
        <v/>
      </c>
      <c r="AG303" t="s">
        <v>2294</v>
      </c>
      <c r="AH303" t="s">
        <v>2295</v>
      </c>
      <c r="AI303" t="str">
        <f t="shared" si="48"/>
        <v>A679072</v>
      </c>
      <c r="AJ303" t="str">
        <f>IFERROR(VLOOKUP(AI303,#REF!,3,FALSE),"")</f>
        <v/>
      </c>
    </row>
    <row r="304" spans="1:36">
      <c r="A304" s="15"/>
      <c r="B304" s="10" t="str">
        <f t="shared" si="40"/>
        <v/>
      </c>
      <c r="C304" s="15"/>
      <c r="D304" s="10" t="str">
        <f t="shared" si="41"/>
        <v/>
      </c>
      <c r="E304" s="46"/>
      <c r="F304" s="10" t="str">
        <f t="shared" si="42"/>
        <v/>
      </c>
      <c r="G304" s="10" t="str">
        <f t="shared" si="43"/>
        <v/>
      </c>
      <c r="H304" s="45"/>
      <c r="I304" s="45"/>
      <c r="J304" s="45"/>
      <c r="K304" s="45"/>
      <c r="L304" s="45"/>
      <c r="M304" s="54"/>
      <c r="N304" s="53"/>
      <c r="O304" s="53"/>
      <c r="P304" s="54"/>
      <c r="Q304" s="77"/>
      <c r="R304" s="134"/>
      <c r="S304" t="str">
        <f>IF(C304="","",'OPĆI DIO'!$C$1)</f>
        <v/>
      </c>
      <c r="T304" t="str">
        <f t="shared" si="44"/>
        <v/>
      </c>
      <c r="U304" t="str">
        <f t="shared" si="45"/>
        <v/>
      </c>
      <c r="V304" t="str">
        <f t="shared" si="46"/>
        <v/>
      </c>
      <c r="W304" t="str">
        <f t="shared" si="47"/>
        <v/>
      </c>
      <c r="AG304" t="s">
        <v>2296</v>
      </c>
      <c r="AH304" t="s">
        <v>2297</v>
      </c>
      <c r="AI304" t="str">
        <f t="shared" si="48"/>
        <v>A679072</v>
      </c>
      <c r="AJ304" t="str">
        <f>IFERROR(VLOOKUP(AI304,#REF!,3,FALSE),"")</f>
        <v/>
      </c>
    </row>
    <row r="305" spans="1:36">
      <c r="A305" s="15"/>
      <c r="B305" s="10" t="str">
        <f t="shared" si="40"/>
        <v/>
      </c>
      <c r="C305" s="15"/>
      <c r="D305" s="10" t="str">
        <f t="shared" si="41"/>
        <v/>
      </c>
      <c r="E305" s="46"/>
      <c r="F305" s="10" t="str">
        <f t="shared" si="42"/>
        <v/>
      </c>
      <c r="G305" s="10" t="str">
        <f t="shared" si="43"/>
        <v/>
      </c>
      <c r="H305" s="45"/>
      <c r="I305" s="45"/>
      <c r="J305" s="45"/>
      <c r="K305" s="45"/>
      <c r="L305" s="45"/>
      <c r="M305" s="54"/>
      <c r="N305" s="53"/>
      <c r="O305" s="53"/>
      <c r="P305" s="54"/>
      <c r="Q305" s="77"/>
      <c r="R305" s="134"/>
      <c r="S305" t="str">
        <f>IF(C305="","",'OPĆI DIO'!$C$1)</f>
        <v/>
      </c>
      <c r="T305" t="str">
        <f t="shared" si="44"/>
        <v/>
      </c>
      <c r="U305" t="str">
        <f t="shared" si="45"/>
        <v/>
      </c>
      <c r="V305" t="str">
        <f t="shared" si="46"/>
        <v/>
      </c>
      <c r="W305" t="str">
        <f t="shared" si="47"/>
        <v/>
      </c>
      <c r="AG305" t="s">
        <v>2298</v>
      </c>
      <c r="AH305" t="s">
        <v>2299</v>
      </c>
      <c r="AI305" t="str">
        <f t="shared" si="48"/>
        <v>A679072</v>
      </c>
      <c r="AJ305" t="str">
        <f>IFERROR(VLOOKUP(AI305,#REF!,3,FALSE),"")</f>
        <v/>
      </c>
    </row>
    <row r="306" spans="1:36">
      <c r="A306" s="15"/>
      <c r="B306" s="10" t="str">
        <f t="shared" si="40"/>
        <v/>
      </c>
      <c r="C306" s="15"/>
      <c r="D306" s="10" t="str">
        <f t="shared" si="41"/>
        <v/>
      </c>
      <c r="E306" s="46"/>
      <c r="F306" s="10" t="str">
        <f t="shared" si="42"/>
        <v/>
      </c>
      <c r="G306" s="10" t="str">
        <f t="shared" si="43"/>
        <v/>
      </c>
      <c r="H306" s="45"/>
      <c r="I306" s="45"/>
      <c r="J306" s="45"/>
      <c r="K306" s="45"/>
      <c r="L306" s="45"/>
      <c r="M306" s="54"/>
      <c r="N306" s="53"/>
      <c r="O306" s="53"/>
      <c r="P306" s="54"/>
      <c r="Q306" s="77"/>
      <c r="R306" s="134"/>
      <c r="S306" t="str">
        <f>IF(C306="","",'OPĆI DIO'!$C$1)</f>
        <v/>
      </c>
      <c r="T306" t="str">
        <f t="shared" si="44"/>
        <v/>
      </c>
      <c r="U306" t="str">
        <f t="shared" si="45"/>
        <v/>
      </c>
      <c r="V306" t="str">
        <f t="shared" si="46"/>
        <v/>
      </c>
      <c r="W306" t="str">
        <f t="shared" si="47"/>
        <v/>
      </c>
      <c r="AG306" t="s">
        <v>2300</v>
      </c>
      <c r="AH306" t="s">
        <v>2301</v>
      </c>
      <c r="AI306" t="str">
        <f t="shared" si="48"/>
        <v>A679072</v>
      </c>
      <c r="AJ306" t="str">
        <f>IFERROR(VLOOKUP(AI306,#REF!,3,FALSE),"")</f>
        <v/>
      </c>
    </row>
    <row r="307" spans="1:36">
      <c r="A307" s="15"/>
      <c r="B307" s="10" t="str">
        <f t="shared" si="40"/>
        <v/>
      </c>
      <c r="C307" s="15"/>
      <c r="D307" s="10" t="str">
        <f t="shared" si="41"/>
        <v/>
      </c>
      <c r="E307" s="46"/>
      <c r="F307" s="10" t="str">
        <f t="shared" si="42"/>
        <v/>
      </c>
      <c r="G307" s="10" t="str">
        <f t="shared" si="43"/>
        <v/>
      </c>
      <c r="H307" s="45"/>
      <c r="I307" s="45"/>
      <c r="J307" s="45"/>
      <c r="K307" s="45"/>
      <c r="L307" s="45"/>
      <c r="M307" s="54"/>
      <c r="N307" s="53"/>
      <c r="O307" s="53"/>
      <c r="P307" s="54"/>
      <c r="Q307" s="77"/>
      <c r="R307" s="134"/>
      <c r="S307" t="str">
        <f>IF(C307="","",'OPĆI DIO'!$C$1)</f>
        <v/>
      </c>
      <c r="T307" t="str">
        <f t="shared" si="44"/>
        <v/>
      </c>
      <c r="U307" t="str">
        <f t="shared" si="45"/>
        <v/>
      </c>
      <c r="V307" t="str">
        <f t="shared" si="46"/>
        <v/>
      </c>
      <c r="W307" t="str">
        <f t="shared" si="47"/>
        <v/>
      </c>
      <c r="AG307" t="s">
        <v>2302</v>
      </c>
      <c r="AH307" t="s">
        <v>2303</v>
      </c>
      <c r="AI307" t="str">
        <f t="shared" si="48"/>
        <v>A679072</v>
      </c>
      <c r="AJ307" t="str">
        <f>IFERROR(VLOOKUP(AI307,#REF!,3,FALSE),"")</f>
        <v/>
      </c>
    </row>
    <row r="308" spans="1:36">
      <c r="A308" s="15"/>
      <c r="B308" s="10" t="str">
        <f t="shared" si="40"/>
        <v/>
      </c>
      <c r="C308" s="15"/>
      <c r="D308" s="10" t="str">
        <f t="shared" si="41"/>
        <v/>
      </c>
      <c r="E308" s="46"/>
      <c r="F308" s="10" t="str">
        <f t="shared" si="42"/>
        <v/>
      </c>
      <c r="G308" s="10" t="str">
        <f t="shared" si="43"/>
        <v/>
      </c>
      <c r="H308" s="45"/>
      <c r="I308" s="45"/>
      <c r="J308" s="45"/>
      <c r="K308" s="45"/>
      <c r="L308" s="45"/>
      <c r="M308" s="54"/>
      <c r="N308" s="53"/>
      <c r="O308" s="53"/>
      <c r="P308" s="54"/>
      <c r="Q308" s="77"/>
      <c r="R308" s="134"/>
      <c r="S308" t="str">
        <f>IF(C308="","",'OPĆI DIO'!$C$1)</f>
        <v/>
      </c>
      <c r="T308" t="str">
        <f t="shared" si="44"/>
        <v/>
      </c>
      <c r="U308" t="str">
        <f t="shared" si="45"/>
        <v/>
      </c>
      <c r="V308" t="str">
        <f t="shared" si="46"/>
        <v/>
      </c>
      <c r="W308" t="str">
        <f t="shared" si="47"/>
        <v/>
      </c>
      <c r="AG308" t="s">
        <v>2304</v>
      </c>
      <c r="AH308" t="s">
        <v>2305</v>
      </c>
      <c r="AI308" t="str">
        <f t="shared" si="48"/>
        <v>A679072</v>
      </c>
      <c r="AJ308" t="str">
        <f>IFERROR(VLOOKUP(AI308,#REF!,3,FALSE),"")</f>
        <v/>
      </c>
    </row>
    <row r="309" spans="1:36">
      <c r="A309" s="15"/>
      <c r="B309" s="10" t="str">
        <f t="shared" si="40"/>
        <v/>
      </c>
      <c r="C309" s="15"/>
      <c r="D309" s="10" t="str">
        <f t="shared" si="41"/>
        <v/>
      </c>
      <c r="E309" s="46"/>
      <c r="F309" s="10" t="str">
        <f t="shared" si="42"/>
        <v/>
      </c>
      <c r="G309" s="10" t="str">
        <f t="shared" si="43"/>
        <v/>
      </c>
      <c r="H309" s="45"/>
      <c r="I309" s="45"/>
      <c r="J309" s="45"/>
      <c r="K309" s="45"/>
      <c r="L309" s="45"/>
      <c r="M309" s="54"/>
      <c r="N309" s="53"/>
      <c r="O309" s="53"/>
      <c r="P309" s="54"/>
      <c r="Q309" s="77"/>
      <c r="R309" s="134"/>
      <c r="S309" t="str">
        <f>IF(C309="","",'OPĆI DIO'!$C$1)</f>
        <v/>
      </c>
      <c r="T309" t="str">
        <f t="shared" si="44"/>
        <v/>
      </c>
      <c r="U309" t="str">
        <f t="shared" si="45"/>
        <v/>
      </c>
      <c r="V309" t="str">
        <f t="shared" si="46"/>
        <v/>
      </c>
      <c r="W309" t="str">
        <f t="shared" si="47"/>
        <v/>
      </c>
      <c r="AG309" t="s">
        <v>2306</v>
      </c>
      <c r="AH309" t="s">
        <v>2307</v>
      </c>
      <c r="AI309" t="str">
        <f t="shared" si="48"/>
        <v>A679072</v>
      </c>
      <c r="AJ309" t="str">
        <f>IFERROR(VLOOKUP(AI309,#REF!,3,FALSE),"")</f>
        <v/>
      </c>
    </row>
    <row r="310" spans="1:36">
      <c r="A310" s="15"/>
      <c r="B310" s="10" t="str">
        <f t="shared" si="40"/>
        <v/>
      </c>
      <c r="C310" s="15"/>
      <c r="D310" s="10" t="str">
        <f t="shared" si="41"/>
        <v/>
      </c>
      <c r="E310" s="46"/>
      <c r="F310" s="10" t="str">
        <f t="shared" si="42"/>
        <v/>
      </c>
      <c r="G310" s="10" t="str">
        <f t="shared" si="43"/>
        <v/>
      </c>
      <c r="H310" s="45"/>
      <c r="I310" s="45"/>
      <c r="J310" s="45"/>
      <c r="K310" s="45"/>
      <c r="L310" s="45"/>
      <c r="M310" s="54"/>
      <c r="N310" s="53"/>
      <c r="O310" s="53"/>
      <c r="P310" s="54"/>
      <c r="Q310" s="77"/>
      <c r="R310" s="134"/>
      <c r="S310" t="str">
        <f>IF(C310="","",'OPĆI DIO'!$C$1)</f>
        <v/>
      </c>
      <c r="T310" t="str">
        <f t="shared" si="44"/>
        <v/>
      </c>
      <c r="U310" t="str">
        <f t="shared" si="45"/>
        <v/>
      </c>
      <c r="V310" t="str">
        <f t="shared" si="46"/>
        <v/>
      </c>
      <c r="W310" t="str">
        <f t="shared" si="47"/>
        <v/>
      </c>
      <c r="AG310" t="s">
        <v>2308</v>
      </c>
      <c r="AH310" t="s">
        <v>2309</v>
      </c>
      <c r="AI310" t="str">
        <f t="shared" si="48"/>
        <v>A679072</v>
      </c>
      <c r="AJ310" t="str">
        <f>IFERROR(VLOOKUP(AI310,#REF!,3,FALSE),"")</f>
        <v/>
      </c>
    </row>
    <row r="311" spans="1:36">
      <c r="A311" s="15"/>
      <c r="B311" s="10" t="str">
        <f t="shared" si="40"/>
        <v/>
      </c>
      <c r="C311" s="15"/>
      <c r="D311" s="10" t="str">
        <f t="shared" si="41"/>
        <v/>
      </c>
      <c r="E311" s="46"/>
      <c r="F311" s="10" t="str">
        <f t="shared" si="42"/>
        <v/>
      </c>
      <c r="G311" s="10" t="str">
        <f t="shared" si="43"/>
        <v/>
      </c>
      <c r="H311" s="45"/>
      <c r="I311" s="45"/>
      <c r="J311" s="45"/>
      <c r="K311" s="45"/>
      <c r="L311" s="45"/>
      <c r="M311" s="54"/>
      <c r="N311" s="53"/>
      <c r="O311" s="53"/>
      <c r="P311" s="54"/>
      <c r="Q311" s="77"/>
      <c r="R311" s="134"/>
      <c r="S311" t="str">
        <f>IF(C311="","",'OPĆI DIO'!$C$1)</f>
        <v/>
      </c>
      <c r="T311" t="str">
        <f t="shared" si="44"/>
        <v/>
      </c>
      <c r="U311" t="str">
        <f t="shared" si="45"/>
        <v/>
      </c>
      <c r="V311" t="str">
        <f t="shared" si="46"/>
        <v/>
      </c>
      <c r="W311" t="str">
        <f t="shared" si="47"/>
        <v/>
      </c>
      <c r="AG311" t="s">
        <v>2310</v>
      </c>
      <c r="AH311" t="s">
        <v>2311</v>
      </c>
      <c r="AI311" t="str">
        <f t="shared" si="48"/>
        <v>A679072</v>
      </c>
      <c r="AJ311" t="str">
        <f>IFERROR(VLOOKUP(AI311,#REF!,3,FALSE),"")</f>
        <v/>
      </c>
    </row>
    <row r="312" spans="1:36">
      <c r="A312" s="15"/>
      <c r="B312" s="10" t="str">
        <f t="shared" si="40"/>
        <v/>
      </c>
      <c r="C312" s="15"/>
      <c r="D312" s="10" t="str">
        <f t="shared" si="41"/>
        <v/>
      </c>
      <c r="E312" s="46"/>
      <c r="F312" s="10" t="str">
        <f t="shared" si="42"/>
        <v/>
      </c>
      <c r="G312" s="10" t="str">
        <f t="shared" si="43"/>
        <v/>
      </c>
      <c r="H312" s="45"/>
      <c r="I312" s="45"/>
      <c r="J312" s="45"/>
      <c r="K312" s="45"/>
      <c r="L312" s="45"/>
      <c r="M312" s="54"/>
      <c r="N312" s="53"/>
      <c r="O312" s="53"/>
      <c r="P312" s="54"/>
      <c r="Q312" s="77"/>
      <c r="R312" s="134"/>
      <c r="S312" t="str">
        <f>IF(C312="","",'OPĆI DIO'!$C$1)</f>
        <v/>
      </c>
      <c r="T312" t="str">
        <f t="shared" si="44"/>
        <v/>
      </c>
      <c r="U312" t="str">
        <f t="shared" si="45"/>
        <v/>
      </c>
      <c r="V312" t="str">
        <f t="shared" si="46"/>
        <v/>
      </c>
      <c r="W312" t="str">
        <f t="shared" si="47"/>
        <v/>
      </c>
      <c r="AG312" t="s">
        <v>2312</v>
      </c>
      <c r="AH312" t="s">
        <v>2313</v>
      </c>
      <c r="AI312" t="str">
        <f t="shared" si="48"/>
        <v>A679072</v>
      </c>
      <c r="AJ312" t="str">
        <f>IFERROR(VLOOKUP(AI312,#REF!,3,FALSE),"")</f>
        <v/>
      </c>
    </row>
    <row r="313" spans="1:36">
      <c r="A313" s="15"/>
      <c r="B313" s="10" t="str">
        <f t="shared" si="40"/>
        <v/>
      </c>
      <c r="C313" s="15"/>
      <c r="D313" s="10" t="str">
        <f t="shared" si="41"/>
        <v/>
      </c>
      <c r="E313" s="46"/>
      <c r="F313" s="10" t="str">
        <f t="shared" si="42"/>
        <v/>
      </c>
      <c r="G313" s="10" t="str">
        <f t="shared" si="43"/>
        <v/>
      </c>
      <c r="H313" s="45"/>
      <c r="I313" s="45"/>
      <c r="J313" s="45"/>
      <c r="K313" s="45"/>
      <c r="L313" s="45"/>
      <c r="M313" s="54"/>
      <c r="N313" s="53"/>
      <c r="O313" s="53"/>
      <c r="P313" s="54"/>
      <c r="Q313" s="77"/>
      <c r="R313" s="134"/>
      <c r="S313" t="str">
        <f>IF(C313="","",'OPĆI DIO'!$C$1)</f>
        <v/>
      </c>
      <c r="T313" t="str">
        <f t="shared" si="44"/>
        <v/>
      </c>
      <c r="U313" t="str">
        <f t="shared" si="45"/>
        <v/>
      </c>
      <c r="V313" t="str">
        <f t="shared" si="46"/>
        <v/>
      </c>
      <c r="W313" t="str">
        <f t="shared" si="47"/>
        <v/>
      </c>
      <c r="AG313" t="s">
        <v>2314</v>
      </c>
      <c r="AH313" t="s">
        <v>2315</v>
      </c>
      <c r="AI313" t="str">
        <f t="shared" si="48"/>
        <v>A679072</v>
      </c>
      <c r="AJ313" t="str">
        <f>IFERROR(VLOOKUP(AI313,#REF!,3,FALSE),"")</f>
        <v/>
      </c>
    </row>
    <row r="314" spans="1:36">
      <c r="A314" s="15"/>
      <c r="B314" s="10" t="str">
        <f t="shared" si="40"/>
        <v/>
      </c>
      <c r="C314" s="15"/>
      <c r="D314" s="10" t="str">
        <f t="shared" si="41"/>
        <v/>
      </c>
      <c r="E314" s="46"/>
      <c r="F314" s="10" t="str">
        <f t="shared" si="42"/>
        <v/>
      </c>
      <c r="G314" s="10" t="str">
        <f t="shared" si="43"/>
        <v/>
      </c>
      <c r="H314" s="45"/>
      <c r="I314" s="45"/>
      <c r="J314" s="45"/>
      <c r="K314" s="45"/>
      <c r="L314" s="45"/>
      <c r="M314" s="54"/>
      <c r="N314" s="53"/>
      <c r="O314" s="53"/>
      <c r="P314" s="54"/>
      <c r="Q314" s="77"/>
      <c r="R314" s="134"/>
      <c r="S314" t="str">
        <f>IF(C314="","",'OPĆI DIO'!$C$1)</f>
        <v/>
      </c>
      <c r="T314" t="str">
        <f t="shared" si="44"/>
        <v/>
      </c>
      <c r="U314" t="str">
        <f t="shared" si="45"/>
        <v/>
      </c>
      <c r="V314" t="str">
        <f t="shared" si="46"/>
        <v/>
      </c>
      <c r="W314" t="str">
        <f t="shared" si="47"/>
        <v/>
      </c>
      <c r="AG314" t="s">
        <v>2316</v>
      </c>
      <c r="AH314" t="s">
        <v>2317</v>
      </c>
      <c r="AI314" t="str">
        <f t="shared" si="48"/>
        <v>A679072</v>
      </c>
      <c r="AJ314" t="str">
        <f>IFERROR(VLOOKUP(AI314,#REF!,3,FALSE),"")</f>
        <v/>
      </c>
    </row>
    <row r="315" spans="1:36">
      <c r="A315" s="15"/>
      <c r="B315" s="10" t="str">
        <f t="shared" si="40"/>
        <v/>
      </c>
      <c r="C315" s="15"/>
      <c r="D315" s="10" t="str">
        <f t="shared" si="41"/>
        <v/>
      </c>
      <c r="E315" s="46"/>
      <c r="F315" s="10" t="str">
        <f t="shared" si="42"/>
        <v/>
      </c>
      <c r="G315" s="10" t="str">
        <f t="shared" si="43"/>
        <v/>
      </c>
      <c r="H315" s="45"/>
      <c r="I315" s="45"/>
      <c r="J315" s="45"/>
      <c r="K315" s="45"/>
      <c r="L315" s="45"/>
      <c r="M315" s="54"/>
      <c r="N315" s="53"/>
      <c r="O315" s="53"/>
      <c r="P315" s="54"/>
      <c r="Q315" s="77"/>
      <c r="R315" s="134"/>
      <c r="S315" t="str">
        <f>IF(C315="","",'OPĆI DIO'!$C$1)</f>
        <v/>
      </c>
      <c r="T315" t="str">
        <f t="shared" si="44"/>
        <v/>
      </c>
      <c r="U315" t="str">
        <f t="shared" si="45"/>
        <v/>
      </c>
      <c r="V315" t="str">
        <f t="shared" si="46"/>
        <v/>
      </c>
      <c r="W315" t="str">
        <f t="shared" si="47"/>
        <v/>
      </c>
      <c r="AG315" t="s">
        <v>2318</v>
      </c>
      <c r="AH315" t="s">
        <v>2319</v>
      </c>
      <c r="AI315" t="str">
        <f t="shared" si="48"/>
        <v>A679072</v>
      </c>
      <c r="AJ315" t="str">
        <f>IFERROR(VLOOKUP(AI315,#REF!,3,FALSE),"")</f>
        <v/>
      </c>
    </row>
    <row r="316" spans="1:36">
      <c r="A316" s="15"/>
      <c r="B316" s="10" t="str">
        <f t="shared" si="40"/>
        <v/>
      </c>
      <c r="C316" s="15"/>
      <c r="D316" s="10" t="str">
        <f t="shared" si="41"/>
        <v/>
      </c>
      <c r="E316" s="46"/>
      <c r="F316" s="10" t="str">
        <f t="shared" si="42"/>
        <v/>
      </c>
      <c r="G316" s="10" t="str">
        <f t="shared" si="43"/>
        <v/>
      </c>
      <c r="H316" s="45"/>
      <c r="I316" s="45"/>
      <c r="J316" s="45"/>
      <c r="K316" s="45"/>
      <c r="L316" s="45"/>
      <c r="M316" s="54"/>
      <c r="N316" s="53"/>
      <c r="O316" s="53"/>
      <c r="P316" s="54"/>
      <c r="Q316" s="77"/>
      <c r="R316" s="134"/>
      <c r="S316" t="str">
        <f>IF(C316="","",'OPĆI DIO'!$C$1)</f>
        <v/>
      </c>
      <c r="T316" t="str">
        <f t="shared" si="44"/>
        <v/>
      </c>
      <c r="U316" t="str">
        <f t="shared" si="45"/>
        <v/>
      </c>
      <c r="V316" t="str">
        <f t="shared" si="46"/>
        <v/>
      </c>
      <c r="W316" t="str">
        <f t="shared" si="47"/>
        <v/>
      </c>
      <c r="AG316" t="s">
        <v>2320</v>
      </c>
      <c r="AH316" t="s">
        <v>2321</v>
      </c>
      <c r="AI316" t="str">
        <f t="shared" si="48"/>
        <v>A679072</v>
      </c>
      <c r="AJ316" t="str">
        <f>IFERROR(VLOOKUP(AI316,#REF!,3,FALSE),"")</f>
        <v/>
      </c>
    </row>
    <row r="317" spans="1:36">
      <c r="A317" s="15"/>
      <c r="B317" s="10" t="str">
        <f t="shared" si="40"/>
        <v/>
      </c>
      <c r="C317" s="15"/>
      <c r="D317" s="10" t="str">
        <f t="shared" si="41"/>
        <v/>
      </c>
      <c r="E317" s="46"/>
      <c r="F317" s="10" t="str">
        <f t="shared" si="42"/>
        <v/>
      </c>
      <c r="G317" s="10" t="str">
        <f t="shared" si="43"/>
        <v/>
      </c>
      <c r="H317" s="45"/>
      <c r="I317" s="45"/>
      <c r="J317" s="45"/>
      <c r="K317" s="45"/>
      <c r="L317" s="45"/>
      <c r="M317" s="54"/>
      <c r="N317" s="53"/>
      <c r="O317" s="53"/>
      <c r="P317" s="54"/>
      <c r="Q317" s="77"/>
      <c r="R317" s="134"/>
      <c r="S317" t="str">
        <f>IF(C317="","",'OPĆI DIO'!$C$1)</f>
        <v/>
      </c>
      <c r="T317" t="str">
        <f t="shared" si="44"/>
        <v/>
      </c>
      <c r="U317" t="str">
        <f t="shared" si="45"/>
        <v/>
      </c>
      <c r="V317" t="str">
        <f t="shared" si="46"/>
        <v/>
      </c>
      <c r="W317" t="str">
        <f t="shared" si="47"/>
        <v/>
      </c>
      <c r="AG317" t="s">
        <v>3187</v>
      </c>
      <c r="AH317" t="s">
        <v>2341</v>
      </c>
      <c r="AI317" t="str">
        <f t="shared" si="48"/>
        <v>A679072</v>
      </c>
      <c r="AJ317" t="str">
        <f>IFERROR(VLOOKUP(AI317,#REF!,3,FALSE),"")</f>
        <v/>
      </c>
    </row>
    <row r="318" spans="1:36">
      <c r="A318" s="15"/>
      <c r="B318" s="10" t="str">
        <f t="shared" si="40"/>
        <v/>
      </c>
      <c r="C318" s="15"/>
      <c r="D318" s="10" t="str">
        <f t="shared" si="41"/>
        <v/>
      </c>
      <c r="E318" s="46"/>
      <c r="F318" s="10" t="str">
        <f t="shared" si="42"/>
        <v/>
      </c>
      <c r="G318" s="10" t="str">
        <f t="shared" si="43"/>
        <v/>
      </c>
      <c r="H318" s="45"/>
      <c r="I318" s="45"/>
      <c r="J318" s="45"/>
      <c r="K318" s="45"/>
      <c r="L318" s="45"/>
      <c r="M318" s="54"/>
      <c r="N318" s="53"/>
      <c r="O318" s="53"/>
      <c r="P318" s="54"/>
      <c r="Q318" s="77"/>
      <c r="R318" s="134"/>
      <c r="S318" t="str">
        <f>IF(C318="","",'OPĆI DIO'!$C$1)</f>
        <v/>
      </c>
      <c r="T318" t="str">
        <f t="shared" si="44"/>
        <v/>
      </c>
      <c r="U318" t="str">
        <f t="shared" si="45"/>
        <v/>
      </c>
      <c r="V318" t="str">
        <f t="shared" si="46"/>
        <v/>
      </c>
      <c r="W318" t="str">
        <f t="shared" si="47"/>
        <v/>
      </c>
      <c r="AG318" t="s">
        <v>2322</v>
      </c>
      <c r="AH318" t="s">
        <v>2323</v>
      </c>
      <c r="AI318" t="str">
        <f t="shared" si="48"/>
        <v>A679072</v>
      </c>
      <c r="AJ318" t="str">
        <f>IFERROR(VLOOKUP(AI318,#REF!,3,FALSE),"")</f>
        <v/>
      </c>
    </row>
    <row r="319" spans="1:36">
      <c r="A319" s="15"/>
      <c r="B319" s="10" t="str">
        <f t="shared" si="40"/>
        <v/>
      </c>
      <c r="C319" s="15"/>
      <c r="D319" s="10" t="str">
        <f t="shared" si="41"/>
        <v/>
      </c>
      <c r="E319" s="46"/>
      <c r="F319" s="10" t="str">
        <f t="shared" si="42"/>
        <v/>
      </c>
      <c r="G319" s="10" t="str">
        <f t="shared" si="43"/>
        <v/>
      </c>
      <c r="H319" s="45"/>
      <c r="I319" s="45"/>
      <c r="J319" s="45"/>
      <c r="K319" s="45"/>
      <c r="L319" s="45"/>
      <c r="M319" s="54"/>
      <c r="N319" s="53"/>
      <c r="O319" s="53"/>
      <c r="P319" s="54"/>
      <c r="Q319" s="77"/>
      <c r="R319" s="134"/>
      <c r="S319" t="str">
        <f>IF(C319="","",'OPĆI DIO'!$C$1)</f>
        <v/>
      </c>
      <c r="T319" t="str">
        <f t="shared" si="44"/>
        <v/>
      </c>
      <c r="U319" t="str">
        <f t="shared" si="45"/>
        <v/>
      </c>
      <c r="V319" t="str">
        <f t="shared" si="46"/>
        <v/>
      </c>
      <c r="W319" t="str">
        <f t="shared" si="47"/>
        <v/>
      </c>
      <c r="AG319" t="s">
        <v>2324</v>
      </c>
      <c r="AH319" t="s">
        <v>2325</v>
      </c>
      <c r="AI319" t="str">
        <f t="shared" si="48"/>
        <v>A679072</v>
      </c>
      <c r="AJ319" t="str">
        <f>IFERROR(VLOOKUP(AI319,#REF!,3,FALSE),"")</f>
        <v/>
      </c>
    </row>
    <row r="320" spans="1:36">
      <c r="A320" s="15"/>
      <c r="B320" s="10" t="str">
        <f t="shared" si="40"/>
        <v/>
      </c>
      <c r="C320" s="15"/>
      <c r="D320" s="10" t="str">
        <f t="shared" si="41"/>
        <v/>
      </c>
      <c r="E320" s="46"/>
      <c r="F320" s="10" t="str">
        <f t="shared" si="42"/>
        <v/>
      </c>
      <c r="G320" s="10" t="str">
        <f t="shared" si="43"/>
        <v/>
      </c>
      <c r="H320" s="45"/>
      <c r="I320" s="45"/>
      <c r="J320" s="45"/>
      <c r="K320" s="45"/>
      <c r="L320" s="45"/>
      <c r="M320" s="54"/>
      <c r="N320" s="53"/>
      <c r="O320" s="53"/>
      <c r="P320" s="54"/>
      <c r="Q320" s="77"/>
      <c r="R320" s="134"/>
      <c r="S320" t="str">
        <f>IF(C320="","",'OPĆI DIO'!$C$1)</f>
        <v/>
      </c>
      <c r="T320" t="str">
        <f t="shared" si="44"/>
        <v/>
      </c>
      <c r="U320" t="str">
        <f t="shared" si="45"/>
        <v/>
      </c>
      <c r="V320" t="str">
        <f t="shared" si="46"/>
        <v/>
      </c>
      <c r="W320" t="str">
        <f t="shared" si="47"/>
        <v/>
      </c>
      <c r="AG320" t="s">
        <v>2326</v>
      </c>
      <c r="AH320" t="s">
        <v>2327</v>
      </c>
      <c r="AI320" t="str">
        <f t="shared" si="48"/>
        <v>A679072</v>
      </c>
      <c r="AJ320" t="str">
        <f>IFERROR(VLOOKUP(AI320,#REF!,3,FALSE),"")</f>
        <v/>
      </c>
    </row>
    <row r="321" spans="1:36">
      <c r="A321" s="15"/>
      <c r="B321" s="10" t="str">
        <f t="shared" si="40"/>
        <v/>
      </c>
      <c r="C321" s="15"/>
      <c r="D321" s="10" t="str">
        <f t="shared" si="41"/>
        <v/>
      </c>
      <c r="E321" s="46"/>
      <c r="F321" s="10" t="str">
        <f t="shared" si="42"/>
        <v/>
      </c>
      <c r="G321" s="10" t="str">
        <f t="shared" si="43"/>
        <v/>
      </c>
      <c r="H321" s="45"/>
      <c r="I321" s="45"/>
      <c r="J321" s="45"/>
      <c r="K321" s="45"/>
      <c r="L321" s="45"/>
      <c r="M321" s="54"/>
      <c r="N321" s="53"/>
      <c r="O321" s="53"/>
      <c r="P321" s="54"/>
      <c r="Q321" s="77"/>
      <c r="R321" s="134"/>
      <c r="S321" t="str">
        <f>IF(C321="","",'OPĆI DIO'!$C$1)</f>
        <v/>
      </c>
      <c r="T321" t="str">
        <f t="shared" si="44"/>
        <v/>
      </c>
      <c r="U321" t="str">
        <f t="shared" si="45"/>
        <v/>
      </c>
      <c r="V321" t="str">
        <f t="shared" si="46"/>
        <v/>
      </c>
      <c r="W321" t="str">
        <f t="shared" si="47"/>
        <v/>
      </c>
      <c r="AG321" t="s">
        <v>2328</v>
      </c>
      <c r="AH321" t="s">
        <v>2329</v>
      </c>
      <c r="AI321" t="str">
        <f t="shared" si="48"/>
        <v>A679072</v>
      </c>
      <c r="AJ321" t="str">
        <f>IFERROR(VLOOKUP(AI321,#REF!,3,FALSE),"")</f>
        <v/>
      </c>
    </row>
    <row r="322" spans="1:36">
      <c r="A322" s="15"/>
      <c r="B322" s="10" t="str">
        <f t="shared" si="40"/>
        <v/>
      </c>
      <c r="C322" s="15"/>
      <c r="D322" s="10" t="str">
        <f t="shared" si="41"/>
        <v/>
      </c>
      <c r="E322" s="46"/>
      <c r="F322" s="10" t="str">
        <f t="shared" si="42"/>
        <v/>
      </c>
      <c r="G322" s="10" t="str">
        <f t="shared" si="43"/>
        <v/>
      </c>
      <c r="H322" s="45"/>
      <c r="I322" s="45"/>
      <c r="J322" s="45"/>
      <c r="K322" s="45"/>
      <c r="L322" s="45"/>
      <c r="M322" s="54"/>
      <c r="N322" s="53"/>
      <c r="O322" s="53"/>
      <c r="P322" s="54"/>
      <c r="Q322" s="77"/>
      <c r="R322" s="134"/>
      <c r="S322" t="str">
        <f>IF(C322="","",'OPĆI DIO'!$C$1)</f>
        <v/>
      </c>
      <c r="T322" t="str">
        <f t="shared" si="44"/>
        <v/>
      </c>
      <c r="U322" t="str">
        <f t="shared" si="45"/>
        <v/>
      </c>
      <c r="V322" t="str">
        <f t="shared" si="46"/>
        <v/>
      </c>
      <c r="W322" t="str">
        <f t="shared" si="47"/>
        <v/>
      </c>
      <c r="AG322" t="s">
        <v>2330</v>
      </c>
      <c r="AH322" t="s">
        <v>2331</v>
      </c>
      <c r="AI322" t="str">
        <f t="shared" si="48"/>
        <v>A679072</v>
      </c>
      <c r="AJ322" t="str">
        <f>IFERROR(VLOOKUP(AI322,#REF!,3,FALSE),"")</f>
        <v/>
      </c>
    </row>
    <row r="323" spans="1:36">
      <c r="A323" s="15"/>
      <c r="B323" s="10" t="str">
        <f t="shared" ref="B323:B386" si="49">IFERROR(VLOOKUP(A323,$X$6:$Y$23,2,FALSE),"")</f>
        <v/>
      </c>
      <c r="C323" s="15"/>
      <c r="D323" s="10" t="str">
        <f t="shared" ref="D323:D386" si="50">IFERROR(VLOOKUP(C323,$AA$5:$AC$129,2,FALSE),"")</f>
        <v/>
      </c>
      <c r="E323" s="46"/>
      <c r="F323" s="10" t="str">
        <f t="shared" ref="F323:F386" si="51">IFERROR(VLOOKUP(E323,$AG$6:$AH$1763,2,FALSE),"")</f>
        <v/>
      </c>
      <c r="G323" s="10" t="str">
        <f t="shared" ref="G323:G386" si="52">IFERROR(VLOOKUP(E323,$AG$6:$AJ$1763,4,FALSE),"")</f>
        <v/>
      </c>
      <c r="H323" s="45"/>
      <c r="I323" s="45"/>
      <c r="J323" s="45"/>
      <c r="K323" s="45"/>
      <c r="L323" s="45"/>
      <c r="M323" s="54"/>
      <c r="N323" s="53"/>
      <c r="O323" s="53"/>
      <c r="P323" s="54"/>
      <c r="Q323" s="77"/>
      <c r="R323" s="134"/>
      <c r="S323" t="str">
        <f>IF(C323="","",'OPĆI DIO'!$C$1)</f>
        <v/>
      </c>
      <c r="T323" t="str">
        <f t="shared" ref="T323:T386" si="53">LEFT(C323,3)</f>
        <v/>
      </c>
      <c r="U323" t="str">
        <f t="shared" ref="U323:U386" si="54">LEFT(C323,2)</f>
        <v/>
      </c>
      <c r="V323" t="str">
        <f t="shared" ref="V323:V386" si="55">IF(W323="5",0,MID(G323,2,2))</f>
        <v/>
      </c>
      <c r="W323" t="str">
        <f t="shared" ref="W323:W386" si="56">LEFT(C323,1)</f>
        <v/>
      </c>
      <c r="AG323" t="s">
        <v>2332</v>
      </c>
      <c r="AH323" t="s">
        <v>2333</v>
      </c>
      <c r="AI323" t="str">
        <f t="shared" si="48"/>
        <v>A679072</v>
      </c>
      <c r="AJ323" t="str">
        <f>IFERROR(VLOOKUP(AI323,#REF!,3,FALSE),"")</f>
        <v/>
      </c>
    </row>
    <row r="324" spans="1:36">
      <c r="A324" s="15"/>
      <c r="B324" s="10" t="str">
        <f t="shared" si="49"/>
        <v/>
      </c>
      <c r="C324" s="15"/>
      <c r="D324" s="10" t="str">
        <f t="shared" si="50"/>
        <v/>
      </c>
      <c r="E324" s="46"/>
      <c r="F324" s="10" t="str">
        <f t="shared" si="51"/>
        <v/>
      </c>
      <c r="G324" s="10" t="str">
        <f t="shared" si="52"/>
        <v/>
      </c>
      <c r="H324" s="45"/>
      <c r="I324" s="45"/>
      <c r="J324" s="45"/>
      <c r="K324" s="45"/>
      <c r="L324" s="45"/>
      <c r="M324" s="54"/>
      <c r="N324" s="53"/>
      <c r="O324" s="53"/>
      <c r="P324" s="54"/>
      <c r="Q324" s="77"/>
      <c r="R324" s="134"/>
      <c r="S324" t="str">
        <f>IF(C324="","",'OPĆI DIO'!$C$1)</f>
        <v/>
      </c>
      <c r="T324" t="str">
        <f t="shared" si="53"/>
        <v/>
      </c>
      <c r="U324" t="str">
        <f t="shared" si="54"/>
        <v/>
      </c>
      <c r="V324" t="str">
        <f t="shared" si="55"/>
        <v/>
      </c>
      <c r="W324" t="str">
        <f t="shared" si="56"/>
        <v/>
      </c>
      <c r="AG324" t="s">
        <v>2334</v>
      </c>
      <c r="AH324" t="s">
        <v>2335</v>
      </c>
      <c r="AI324" t="str">
        <f t="shared" si="48"/>
        <v>A679072</v>
      </c>
      <c r="AJ324" t="str">
        <f>IFERROR(VLOOKUP(AI324,#REF!,3,FALSE),"")</f>
        <v/>
      </c>
    </row>
    <row r="325" spans="1:36">
      <c r="A325" s="15"/>
      <c r="B325" s="10" t="str">
        <f t="shared" si="49"/>
        <v/>
      </c>
      <c r="C325" s="15"/>
      <c r="D325" s="10" t="str">
        <f t="shared" si="50"/>
        <v/>
      </c>
      <c r="E325" s="46"/>
      <c r="F325" s="10" t="str">
        <f t="shared" si="51"/>
        <v/>
      </c>
      <c r="G325" s="10" t="str">
        <f t="shared" si="52"/>
        <v/>
      </c>
      <c r="H325" s="45"/>
      <c r="I325" s="45"/>
      <c r="J325" s="45"/>
      <c r="K325" s="45"/>
      <c r="L325" s="45"/>
      <c r="M325" s="54"/>
      <c r="N325" s="53"/>
      <c r="O325" s="53"/>
      <c r="P325" s="54"/>
      <c r="Q325" s="77"/>
      <c r="R325" s="134"/>
      <c r="S325" t="str">
        <f>IF(C325="","",'OPĆI DIO'!$C$1)</f>
        <v/>
      </c>
      <c r="T325" t="str">
        <f t="shared" si="53"/>
        <v/>
      </c>
      <c r="U325" t="str">
        <f t="shared" si="54"/>
        <v/>
      </c>
      <c r="V325" t="str">
        <f t="shared" si="55"/>
        <v/>
      </c>
      <c r="W325" t="str">
        <f t="shared" si="56"/>
        <v/>
      </c>
      <c r="AG325" t="s">
        <v>2336</v>
      </c>
      <c r="AH325" t="s">
        <v>2337</v>
      </c>
      <c r="AI325" t="str">
        <f t="shared" si="48"/>
        <v>A679072</v>
      </c>
      <c r="AJ325" t="str">
        <f>IFERROR(VLOOKUP(AI325,#REF!,3,FALSE),"")</f>
        <v/>
      </c>
    </row>
    <row r="326" spans="1:36">
      <c r="A326" s="15"/>
      <c r="B326" s="10" t="str">
        <f t="shared" si="49"/>
        <v/>
      </c>
      <c r="C326" s="15"/>
      <c r="D326" s="10" t="str">
        <f t="shared" si="50"/>
        <v/>
      </c>
      <c r="E326" s="46"/>
      <c r="F326" s="10" t="str">
        <f t="shared" si="51"/>
        <v/>
      </c>
      <c r="G326" s="10" t="str">
        <f t="shared" si="52"/>
        <v/>
      </c>
      <c r="H326" s="45"/>
      <c r="I326" s="45"/>
      <c r="J326" s="45"/>
      <c r="K326" s="45"/>
      <c r="L326" s="45"/>
      <c r="M326" s="54"/>
      <c r="N326" s="53"/>
      <c r="O326" s="53"/>
      <c r="P326" s="54"/>
      <c r="Q326" s="77"/>
      <c r="R326" s="134"/>
      <c r="S326" t="str">
        <f>IF(C326="","",'OPĆI DIO'!$C$1)</f>
        <v/>
      </c>
      <c r="T326" t="str">
        <f t="shared" si="53"/>
        <v/>
      </c>
      <c r="U326" t="str">
        <f t="shared" si="54"/>
        <v/>
      </c>
      <c r="V326" t="str">
        <f t="shared" si="55"/>
        <v/>
      </c>
      <c r="W326" t="str">
        <f t="shared" si="56"/>
        <v/>
      </c>
      <c r="AG326" t="s">
        <v>2338</v>
      </c>
      <c r="AH326" t="s">
        <v>2339</v>
      </c>
      <c r="AI326" t="str">
        <f t="shared" si="48"/>
        <v>A679072</v>
      </c>
      <c r="AJ326" t="str">
        <f>IFERROR(VLOOKUP(AI326,#REF!,3,FALSE),"")</f>
        <v/>
      </c>
    </row>
    <row r="327" spans="1:36">
      <c r="A327" s="15"/>
      <c r="B327" s="10" t="str">
        <f t="shared" si="49"/>
        <v/>
      </c>
      <c r="C327" s="15"/>
      <c r="D327" s="10" t="str">
        <f t="shared" si="50"/>
        <v/>
      </c>
      <c r="E327" s="46"/>
      <c r="F327" s="10" t="str">
        <f t="shared" si="51"/>
        <v/>
      </c>
      <c r="G327" s="10" t="str">
        <f t="shared" si="52"/>
        <v/>
      </c>
      <c r="H327" s="45"/>
      <c r="I327" s="45"/>
      <c r="J327" s="45"/>
      <c r="K327" s="45"/>
      <c r="L327" s="45"/>
      <c r="M327" s="54"/>
      <c r="N327" s="53"/>
      <c r="O327" s="53"/>
      <c r="P327" s="54"/>
      <c r="Q327" s="77"/>
      <c r="R327" s="134"/>
      <c r="S327" t="str">
        <f>IF(C327="","",'OPĆI DIO'!$C$1)</f>
        <v/>
      </c>
      <c r="T327" t="str">
        <f t="shared" si="53"/>
        <v/>
      </c>
      <c r="U327" t="str">
        <f t="shared" si="54"/>
        <v/>
      </c>
      <c r="V327" t="str">
        <f t="shared" si="55"/>
        <v/>
      </c>
      <c r="W327" t="str">
        <f t="shared" si="56"/>
        <v/>
      </c>
      <c r="AG327" t="s">
        <v>2340</v>
      </c>
      <c r="AH327" t="s">
        <v>2341</v>
      </c>
      <c r="AI327" t="str">
        <f t="shared" si="48"/>
        <v>A679072</v>
      </c>
      <c r="AJ327" t="str">
        <f>IFERROR(VLOOKUP(AI327,#REF!,3,FALSE),"")</f>
        <v/>
      </c>
    </row>
    <row r="328" spans="1:36">
      <c r="A328" s="15"/>
      <c r="B328" s="10" t="str">
        <f t="shared" si="49"/>
        <v/>
      </c>
      <c r="C328" s="15"/>
      <c r="D328" s="10" t="str">
        <f t="shared" si="50"/>
        <v/>
      </c>
      <c r="E328" s="46"/>
      <c r="F328" s="10" t="str">
        <f t="shared" si="51"/>
        <v/>
      </c>
      <c r="G328" s="10" t="str">
        <f t="shared" si="52"/>
        <v/>
      </c>
      <c r="H328" s="45"/>
      <c r="I328" s="45"/>
      <c r="J328" s="45"/>
      <c r="K328" s="45"/>
      <c r="L328" s="45"/>
      <c r="M328" s="54"/>
      <c r="N328" s="53"/>
      <c r="O328" s="53"/>
      <c r="P328" s="54"/>
      <c r="Q328" s="77"/>
      <c r="R328" s="134"/>
      <c r="S328" t="str">
        <f>IF(C328="","",'OPĆI DIO'!$C$1)</f>
        <v/>
      </c>
      <c r="T328" t="str">
        <f t="shared" si="53"/>
        <v/>
      </c>
      <c r="U328" t="str">
        <f t="shared" si="54"/>
        <v/>
      </c>
      <c r="V328" t="str">
        <f t="shared" si="55"/>
        <v/>
      </c>
      <c r="W328" t="str">
        <f t="shared" si="56"/>
        <v/>
      </c>
      <c r="AG328" t="s">
        <v>2342</v>
      </c>
      <c r="AH328" t="s">
        <v>2343</v>
      </c>
      <c r="AI328" t="str">
        <f t="shared" si="48"/>
        <v>A679072</v>
      </c>
      <c r="AJ328" t="str">
        <f>IFERROR(VLOOKUP(AI328,#REF!,3,FALSE),"")</f>
        <v/>
      </c>
    </row>
    <row r="329" spans="1:36">
      <c r="A329" s="15"/>
      <c r="B329" s="10" t="str">
        <f t="shared" si="49"/>
        <v/>
      </c>
      <c r="C329" s="15"/>
      <c r="D329" s="10" t="str">
        <f t="shared" si="50"/>
        <v/>
      </c>
      <c r="E329" s="46"/>
      <c r="F329" s="10" t="str">
        <f t="shared" si="51"/>
        <v/>
      </c>
      <c r="G329" s="10" t="str">
        <f t="shared" si="52"/>
        <v/>
      </c>
      <c r="H329" s="45"/>
      <c r="I329" s="45"/>
      <c r="J329" s="45"/>
      <c r="K329" s="45"/>
      <c r="L329" s="45"/>
      <c r="M329" s="54"/>
      <c r="N329" s="53"/>
      <c r="O329" s="53"/>
      <c r="P329" s="54"/>
      <c r="Q329" s="77"/>
      <c r="R329" s="134"/>
      <c r="S329" t="str">
        <f>IF(C329="","",'OPĆI DIO'!$C$1)</f>
        <v/>
      </c>
      <c r="T329" t="str">
        <f t="shared" si="53"/>
        <v/>
      </c>
      <c r="U329" t="str">
        <f t="shared" si="54"/>
        <v/>
      </c>
      <c r="V329" t="str">
        <f t="shared" si="55"/>
        <v/>
      </c>
      <c r="W329" t="str">
        <f t="shared" si="56"/>
        <v/>
      </c>
      <c r="AG329" t="s">
        <v>3188</v>
      </c>
      <c r="AH329" t="s">
        <v>3189</v>
      </c>
      <c r="AI329" t="str">
        <f t="shared" ref="AI329:AI392" si="57">LEFT(AG329,7)</f>
        <v>A679072</v>
      </c>
      <c r="AJ329" t="str">
        <f>IFERROR(VLOOKUP(AI329,#REF!,3,FALSE),"")</f>
        <v/>
      </c>
    </row>
    <row r="330" spans="1:36">
      <c r="A330" s="15"/>
      <c r="B330" s="10" t="str">
        <f t="shared" si="49"/>
        <v/>
      </c>
      <c r="C330" s="15"/>
      <c r="D330" s="10" t="str">
        <f t="shared" si="50"/>
        <v/>
      </c>
      <c r="E330" s="46"/>
      <c r="F330" s="10" t="str">
        <f t="shared" si="51"/>
        <v/>
      </c>
      <c r="G330" s="10" t="str">
        <f t="shared" si="52"/>
        <v/>
      </c>
      <c r="H330" s="45"/>
      <c r="I330" s="45"/>
      <c r="J330" s="45"/>
      <c r="K330" s="45"/>
      <c r="L330" s="45"/>
      <c r="M330" s="54"/>
      <c r="N330" s="53"/>
      <c r="O330" s="53"/>
      <c r="P330" s="54"/>
      <c r="Q330" s="77"/>
      <c r="R330" s="134"/>
      <c r="S330" t="str">
        <f>IF(C330="","",'OPĆI DIO'!$C$1)</f>
        <v/>
      </c>
      <c r="T330" t="str">
        <f t="shared" si="53"/>
        <v/>
      </c>
      <c r="U330" t="str">
        <f t="shared" si="54"/>
        <v/>
      </c>
      <c r="V330" t="str">
        <f t="shared" si="55"/>
        <v/>
      </c>
      <c r="W330" t="str">
        <f t="shared" si="56"/>
        <v/>
      </c>
      <c r="AG330" t="s">
        <v>3190</v>
      </c>
      <c r="AH330" t="s">
        <v>3191</v>
      </c>
      <c r="AI330" t="str">
        <f t="shared" si="57"/>
        <v>A679072</v>
      </c>
      <c r="AJ330" t="str">
        <f>IFERROR(VLOOKUP(AI330,#REF!,3,FALSE),"")</f>
        <v/>
      </c>
    </row>
    <row r="331" spans="1:36">
      <c r="A331" s="15"/>
      <c r="B331" s="10" t="str">
        <f t="shared" si="49"/>
        <v/>
      </c>
      <c r="C331" s="15"/>
      <c r="D331" s="10" t="str">
        <f t="shared" si="50"/>
        <v/>
      </c>
      <c r="E331" s="46"/>
      <c r="F331" s="10" t="str">
        <f t="shared" si="51"/>
        <v/>
      </c>
      <c r="G331" s="10" t="str">
        <f t="shared" si="52"/>
        <v/>
      </c>
      <c r="H331" s="45"/>
      <c r="I331" s="45"/>
      <c r="J331" s="45"/>
      <c r="K331" s="45"/>
      <c r="L331" s="45"/>
      <c r="M331" s="54"/>
      <c r="N331" s="53"/>
      <c r="O331" s="53"/>
      <c r="P331" s="54"/>
      <c r="Q331" s="77"/>
      <c r="R331" s="134"/>
      <c r="S331" t="str">
        <f>IF(C331="","",'OPĆI DIO'!$C$1)</f>
        <v/>
      </c>
      <c r="T331" t="str">
        <f t="shared" si="53"/>
        <v/>
      </c>
      <c r="U331" t="str">
        <f t="shared" si="54"/>
        <v/>
      </c>
      <c r="V331" t="str">
        <f t="shared" si="55"/>
        <v/>
      </c>
      <c r="W331" t="str">
        <f t="shared" si="56"/>
        <v/>
      </c>
      <c r="AG331" t="s">
        <v>3192</v>
      </c>
      <c r="AH331" t="s">
        <v>3193</v>
      </c>
      <c r="AI331" t="str">
        <f t="shared" si="57"/>
        <v>A679072</v>
      </c>
      <c r="AJ331" t="str">
        <f>IFERROR(VLOOKUP(AI331,#REF!,3,FALSE),"")</f>
        <v/>
      </c>
    </row>
    <row r="332" spans="1:36">
      <c r="A332" s="15"/>
      <c r="B332" s="10" t="str">
        <f t="shared" si="49"/>
        <v/>
      </c>
      <c r="C332" s="15"/>
      <c r="D332" s="10" t="str">
        <f t="shared" si="50"/>
        <v/>
      </c>
      <c r="E332" s="46"/>
      <c r="F332" s="10" t="str">
        <f t="shared" si="51"/>
        <v/>
      </c>
      <c r="G332" s="10" t="str">
        <f t="shared" si="52"/>
        <v/>
      </c>
      <c r="H332" s="45"/>
      <c r="I332" s="45"/>
      <c r="J332" s="45"/>
      <c r="K332" s="45"/>
      <c r="L332" s="45"/>
      <c r="M332" s="54"/>
      <c r="N332" s="53"/>
      <c r="O332" s="53"/>
      <c r="P332" s="54"/>
      <c r="Q332" s="77"/>
      <c r="R332" s="134"/>
      <c r="S332" t="str">
        <f>IF(C332="","",'OPĆI DIO'!$C$1)</f>
        <v/>
      </c>
      <c r="T332" t="str">
        <f t="shared" si="53"/>
        <v/>
      </c>
      <c r="U332" t="str">
        <f t="shared" si="54"/>
        <v/>
      </c>
      <c r="V332" t="str">
        <f t="shared" si="55"/>
        <v/>
      </c>
      <c r="W332" t="str">
        <f t="shared" si="56"/>
        <v/>
      </c>
      <c r="AG332" t="s">
        <v>3194</v>
      </c>
      <c r="AH332" t="s">
        <v>3195</v>
      </c>
      <c r="AI332" t="str">
        <f t="shared" si="57"/>
        <v>A679072</v>
      </c>
      <c r="AJ332" t="str">
        <f>IFERROR(VLOOKUP(AI332,#REF!,3,FALSE),"")</f>
        <v/>
      </c>
    </row>
    <row r="333" spans="1:36">
      <c r="A333" s="15"/>
      <c r="B333" s="10" t="str">
        <f t="shared" si="49"/>
        <v/>
      </c>
      <c r="C333" s="15"/>
      <c r="D333" s="10" t="str">
        <f t="shared" si="50"/>
        <v/>
      </c>
      <c r="E333" s="46"/>
      <c r="F333" s="10" t="str">
        <f t="shared" si="51"/>
        <v/>
      </c>
      <c r="G333" s="10" t="str">
        <f t="shared" si="52"/>
        <v/>
      </c>
      <c r="H333" s="45"/>
      <c r="I333" s="45"/>
      <c r="J333" s="45"/>
      <c r="K333" s="45"/>
      <c r="L333" s="45"/>
      <c r="M333" s="54"/>
      <c r="N333" s="53"/>
      <c r="O333" s="53"/>
      <c r="P333" s="54"/>
      <c r="Q333" s="77"/>
      <c r="R333" s="134"/>
      <c r="S333" t="str">
        <f>IF(C333="","",'OPĆI DIO'!$C$1)</f>
        <v/>
      </c>
      <c r="T333" t="str">
        <f t="shared" si="53"/>
        <v/>
      </c>
      <c r="U333" t="str">
        <f t="shared" si="54"/>
        <v/>
      </c>
      <c r="V333" t="str">
        <f t="shared" si="55"/>
        <v/>
      </c>
      <c r="W333" t="str">
        <f t="shared" si="56"/>
        <v/>
      </c>
      <c r="AG333" t="s">
        <v>3196</v>
      </c>
      <c r="AH333" t="s">
        <v>3197</v>
      </c>
      <c r="AI333" t="str">
        <f t="shared" si="57"/>
        <v>A679072</v>
      </c>
      <c r="AJ333" t="str">
        <f>IFERROR(VLOOKUP(AI333,#REF!,3,FALSE),"")</f>
        <v/>
      </c>
    </row>
    <row r="334" spans="1:36">
      <c r="A334" s="15"/>
      <c r="B334" s="10" t="str">
        <f t="shared" si="49"/>
        <v/>
      </c>
      <c r="C334" s="15"/>
      <c r="D334" s="10" t="str">
        <f t="shared" si="50"/>
        <v/>
      </c>
      <c r="E334" s="46"/>
      <c r="F334" s="10" t="str">
        <f t="shared" si="51"/>
        <v/>
      </c>
      <c r="G334" s="10" t="str">
        <f t="shared" si="52"/>
        <v/>
      </c>
      <c r="H334" s="45"/>
      <c r="I334" s="45"/>
      <c r="J334" s="45"/>
      <c r="K334" s="45"/>
      <c r="L334" s="45"/>
      <c r="M334" s="54"/>
      <c r="N334" s="53"/>
      <c r="O334" s="53"/>
      <c r="P334" s="54"/>
      <c r="Q334" s="77"/>
      <c r="R334" s="134"/>
      <c r="S334" t="str">
        <f>IF(C334="","",'OPĆI DIO'!$C$1)</f>
        <v/>
      </c>
      <c r="T334" t="str">
        <f t="shared" si="53"/>
        <v/>
      </c>
      <c r="U334" t="str">
        <f t="shared" si="54"/>
        <v/>
      </c>
      <c r="V334" t="str">
        <f t="shared" si="55"/>
        <v/>
      </c>
      <c r="W334" t="str">
        <f t="shared" si="56"/>
        <v/>
      </c>
      <c r="AG334" t="s">
        <v>3198</v>
      </c>
      <c r="AH334" t="s">
        <v>3199</v>
      </c>
      <c r="AI334" t="str">
        <f t="shared" si="57"/>
        <v>A679072</v>
      </c>
      <c r="AJ334" t="str">
        <f>IFERROR(VLOOKUP(AI334,#REF!,3,FALSE),"")</f>
        <v/>
      </c>
    </row>
    <row r="335" spans="1:36">
      <c r="A335" s="15"/>
      <c r="B335" s="10" t="str">
        <f t="shared" si="49"/>
        <v/>
      </c>
      <c r="C335" s="15"/>
      <c r="D335" s="10" t="str">
        <f t="shared" si="50"/>
        <v/>
      </c>
      <c r="E335" s="46"/>
      <c r="F335" s="10" t="str">
        <f t="shared" si="51"/>
        <v/>
      </c>
      <c r="G335" s="10" t="str">
        <f t="shared" si="52"/>
        <v/>
      </c>
      <c r="H335" s="45"/>
      <c r="I335" s="45"/>
      <c r="J335" s="45"/>
      <c r="K335" s="45"/>
      <c r="L335" s="45"/>
      <c r="M335" s="54"/>
      <c r="N335" s="53"/>
      <c r="O335" s="53"/>
      <c r="P335" s="54"/>
      <c r="Q335" s="77"/>
      <c r="R335" s="134"/>
      <c r="S335" t="str">
        <f>IF(C335="","",'OPĆI DIO'!$C$1)</f>
        <v/>
      </c>
      <c r="T335" t="str">
        <f t="shared" si="53"/>
        <v/>
      </c>
      <c r="U335" t="str">
        <f t="shared" si="54"/>
        <v/>
      </c>
      <c r="V335" t="str">
        <f t="shared" si="55"/>
        <v/>
      </c>
      <c r="W335" t="str">
        <f t="shared" si="56"/>
        <v/>
      </c>
      <c r="AG335" t="s">
        <v>3200</v>
      </c>
      <c r="AH335" t="s">
        <v>3201</v>
      </c>
      <c r="AI335" t="str">
        <f t="shared" si="57"/>
        <v>A679072</v>
      </c>
      <c r="AJ335" t="str">
        <f>IFERROR(VLOOKUP(AI335,#REF!,3,FALSE),"")</f>
        <v/>
      </c>
    </row>
    <row r="336" spans="1:36">
      <c r="A336" s="15"/>
      <c r="B336" s="10" t="str">
        <f t="shared" si="49"/>
        <v/>
      </c>
      <c r="C336" s="15"/>
      <c r="D336" s="10" t="str">
        <f t="shared" si="50"/>
        <v/>
      </c>
      <c r="E336" s="46"/>
      <c r="F336" s="10" t="str">
        <f t="shared" si="51"/>
        <v/>
      </c>
      <c r="G336" s="10" t="str">
        <f t="shared" si="52"/>
        <v/>
      </c>
      <c r="H336" s="45"/>
      <c r="I336" s="45"/>
      <c r="J336" s="45"/>
      <c r="K336" s="45"/>
      <c r="L336" s="45"/>
      <c r="M336" s="54"/>
      <c r="N336" s="53"/>
      <c r="O336" s="53"/>
      <c r="P336" s="54"/>
      <c r="Q336" s="77"/>
      <c r="R336" s="134"/>
      <c r="S336" t="str">
        <f>IF(C336="","",'OPĆI DIO'!$C$1)</f>
        <v/>
      </c>
      <c r="T336" t="str">
        <f t="shared" si="53"/>
        <v/>
      </c>
      <c r="U336" t="str">
        <f t="shared" si="54"/>
        <v/>
      </c>
      <c r="V336" t="str">
        <f t="shared" si="55"/>
        <v/>
      </c>
      <c r="W336" t="str">
        <f t="shared" si="56"/>
        <v/>
      </c>
      <c r="AG336" t="s">
        <v>3202</v>
      </c>
      <c r="AH336" t="s">
        <v>3203</v>
      </c>
      <c r="AI336" t="str">
        <f t="shared" si="57"/>
        <v>A679072</v>
      </c>
      <c r="AJ336" t="str">
        <f>IFERROR(VLOOKUP(AI336,#REF!,3,FALSE),"")</f>
        <v/>
      </c>
    </row>
    <row r="337" spans="1:36">
      <c r="A337" s="15"/>
      <c r="B337" s="10" t="str">
        <f t="shared" si="49"/>
        <v/>
      </c>
      <c r="C337" s="15"/>
      <c r="D337" s="10" t="str">
        <f t="shared" si="50"/>
        <v/>
      </c>
      <c r="E337" s="46"/>
      <c r="F337" s="10" t="str">
        <f t="shared" si="51"/>
        <v/>
      </c>
      <c r="G337" s="10" t="str">
        <f t="shared" si="52"/>
        <v/>
      </c>
      <c r="H337" s="45"/>
      <c r="I337" s="45"/>
      <c r="J337" s="45"/>
      <c r="K337" s="45"/>
      <c r="L337" s="45"/>
      <c r="M337" s="54"/>
      <c r="N337" s="53"/>
      <c r="O337" s="53"/>
      <c r="P337" s="54"/>
      <c r="Q337" s="77"/>
      <c r="R337" s="134"/>
      <c r="S337" t="str">
        <f>IF(C337="","",'OPĆI DIO'!$C$1)</f>
        <v/>
      </c>
      <c r="T337" t="str">
        <f t="shared" si="53"/>
        <v/>
      </c>
      <c r="U337" t="str">
        <f t="shared" si="54"/>
        <v/>
      </c>
      <c r="V337" t="str">
        <f t="shared" si="55"/>
        <v/>
      </c>
      <c r="W337" t="str">
        <f t="shared" si="56"/>
        <v/>
      </c>
      <c r="AG337" t="s">
        <v>3204</v>
      </c>
      <c r="AH337" t="s">
        <v>2337</v>
      </c>
      <c r="AI337" t="str">
        <f t="shared" si="57"/>
        <v>A679072</v>
      </c>
      <c r="AJ337" t="str">
        <f>IFERROR(VLOOKUP(AI337,#REF!,3,FALSE),"")</f>
        <v/>
      </c>
    </row>
    <row r="338" spans="1:36">
      <c r="A338" s="15"/>
      <c r="B338" s="10" t="str">
        <f t="shared" si="49"/>
        <v/>
      </c>
      <c r="C338" s="15"/>
      <c r="D338" s="10" t="str">
        <f t="shared" si="50"/>
        <v/>
      </c>
      <c r="E338" s="46"/>
      <c r="F338" s="10" t="str">
        <f t="shared" si="51"/>
        <v/>
      </c>
      <c r="G338" s="10" t="str">
        <f t="shared" si="52"/>
        <v/>
      </c>
      <c r="H338" s="45"/>
      <c r="I338" s="45"/>
      <c r="J338" s="45"/>
      <c r="K338" s="45"/>
      <c r="L338" s="45"/>
      <c r="M338" s="54"/>
      <c r="N338" s="53"/>
      <c r="O338" s="53"/>
      <c r="P338" s="54"/>
      <c r="Q338" s="77"/>
      <c r="R338" s="134"/>
      <c r="S338" t="str">
        <f>IF(C338="","",'OPĆI DIO'!$C$1)</f>
        <v/>
      </c>
      <c r="T338" t="str">
        <f t="shared" si="53"/>
        <v/>
      </c>
      <c r="U338" t="str">
        <f t="shared" si="54"/>
        <v/>
      </c>
      <c r="V338" t="str">
        <f t="shared" si="55"/>
        <v/>
      </c>
      <c r="W338" t="str">
        <f t="shared" si="56"/>
        <v/>
      </c>
      <c r="AG338" t="s">
        <v>3205</v>
      </c>
      <c r="AH338" t="s">
        <v>3206</v>
      </c>
      <c r="AI338" t="str">
        <f t="shared" si="57"/>
        <v>A679072</v>
      </c>
      <c r="AJ338" t="str">
        <f>IFERROR(VLOOKUP(AI338,#REF!,3,FALSE),"")</f>
        <v/>
      </c>
    </row>
    <row r="339" spans="1:36">
      <c r="A339" s="15"/>
      <c r="B339" s="10" t="str">
        <f t="shared" si="49"/>
        <v/>
      </c>
      <c r="C339" s="15"/>
      <c r="D339" s="10" t="str">
        <f t="shared" si="50"/>
        <v/>
      </c>
      <c r="E339" s="46"/>
      <c r="F339" s="10" t="str">
        <f t="shared" si="51"/>
        <v/>
      </c>
      <c r="G339" s="10" t="str">
        <f t="shared" si="52"/>
        <v/>
      </c>
      <c r="H339" s="45"/>
      <c r="I339" s="45"/>
      <c r="J339" s="45"/>
      <c r="K339" s="45"/>
      <c r="L339" s="45"/>
      <c r="M339" s="54"/>
      <c r="N339" s="53"/>
      <c r="O339" s="53"/>
      <c r="P339" s="54"/>
      <c r="Q339" s="77"/>
      <c r="R339" s="134"/>
      <c r="S339" t="str">
        <f>IF(C339="","",'OPĆI DIO'!$C$1)</f>
        <v/>
      </c>
      <c r="T339" t="str">
        <f t="shared" si="53"/>
        <v/>
      </c>
      <c r="U339" t="str">
        <f t="shared" si="54"/>
        <v/>
      </c>
      <c r="V339" t="str">
        <f t="shared" si="55"/>
        <v/>
      </c>
      <c r="W339" t="str">
        <f t="shared" si="56"/>
        <v/>
      </c>
      <c r="AG339" t="s">
        <v>3207</v>
      </c>
      <c r="AH339" t="s">
        <v>2333</v>
      </c>
      <c r="AI339" t="str">
        <f t="shared" si="57"/>
        <v>A679072</v>
      </c>
      <c r="AJ339" t="str">
        <f>IFERROR(VLOOKUP(AI339,#REF!,3,FALSE),"")</f>
        <v/>
      </c>
    </row>
    <row r="340" spans="1:36">
      <c r="A340" s="15"/>
      <c r="B340" s="10" t="str">
        <f t="shared" si="49"/>
        <v/>
      </c>
      <c r="C340" s="15"/>
      <c r="D340" s="10" t="str">
        <f t="shared" si="50"/>
        <v/>
      </c>
      <c r="E340" s="46"/>
      <c r="F340" s="10" t="str">
        <f t="shared" si="51"/>
        <v/>
      </c>
      <c r="G340" s="10" t="str">
        <f t="shared" si="52"/>
        <v/>
      </c>
      <c r="H340" s="45"/>
      <c r="I340" s="45"/>
      <c r="J340" s="45"/>
      <c r="K340" s="45"/>
      <c r="L340" s="45"/>
      <c r="M340" s="54"/>
      <c r="N340" s="53"/>
      <c r="O340" s="53"/>
      <c r="P340" s="54"/>
      <c r="Q340" s="77"/>
      <c r="R340" s="134"/>
      <c r="S340" t="str">
        <f>IF(C340="","",'OPĆI DIO'!$C$1)</f>
        <v/>
      </c>
      <c r="T340" t="str">
        <f t="shared" si="53"/>
        <v/>
      </c>
      <c r="U340" t="str">
        <f t="shared" si="54"/>
        <v/>
      </c>
      <c r="V340" t="str">
        <f t="shared" si="55"/>
        <v/>
      </c>
      <c r="W340" t="str">
        <f t="shared" si="56"/>
        <v/>
      </c>
      <c r="AG340" t="s">
        <v>3208</v>
      </c>
      <c r="AH340" t="s">
        <v>3209</v>
      </c>
      <c r="AI340" t="str">
        <f t="shared" si="57"/>
        <v>A679072</v>
      </c>
      <c r="AJ340" t="str">
        <f>IFERROR(VLOOKUP(AI340,#REF!,3,FALSE),"")</f>
        <v/>
      </c>
    </row>
    <row r="341" spans="1:36">
      <c r="A341" s="15"/>
      <c r="B341" s="10" t="str">
        <f t="shared" si="49"/>
        <v/>
      </c>
      <c r="C341" s="15"/>
      <c r="D341" s="10" t="str">
        <f t="shared" si="50"/>
        <v/>
      </c>
      <c r="E341" s="46"/>
      <c r="F341" s="10" t="str">
        <f t="shared" si="51"/>
        <v/>
      </c>
      <c r="G341" s="10" t="str">
        <f t="shared" si="52"/>
        <v/>
      </c>
      <c r="H341" s="45"/>
      <c r="I341" s="45"/>
      <c r="J341" s="45"/>
      <c r="K341" s="45"/>
      <c r="L341" s="45"/>
      <c r="M341" s="54"/>
      <c r="N341" s="53"/>
      <c r="O341" s="53"/>
      <c r="P341" s="54"/>
      <c r="Q341" s="77"/>
      <c r="R341" s="134"/>
      <c r="S341" t="str">
        <f>IF(C341="","",'OPĆI DIO'!$C$1)</f>
        <v/>
      </c>
      <c r="T341" t="str">
        <f t="shared" si="53"/>
        <v/>
      </c>
      <c r="U341" t="str">
        <f t="shared" si="54"/>
        <v/>
      </c>
      <c r="V341" t="str">
        <f t="shared" si="55"/>
        <v/>
      </c>
      <c r="W341" t="str">
        <f t="shared" si="56"/>
        <v/>
      </c>
      <c r="AG341" t="s">
        <v>3210</v>
      </c>
      <c r="AH341" t="s">
        <v>3211</v>
      </c>
      <c r="AI341" t="str">
        <f t="shared" si="57"/>
        <v>A679072</v>
      </c>
      <c r="AJ341" t="str">
        <f>IFERROR(VLOOKUP(AI341,#REF!,3,FALSE),"")</f>
        <v/>
      </c>
    </row>
    <row r="342" spans="1:36">
      <c r="A342" s="15"/>
      <c r="B342" s="10" t="str">
        <f t="shared" si="49"/>
        <v/>
      </c>
      <c r="C342" s="15"/>
      <c r="D342" s="10" t="str">
        <f t="shared" si="50"/>
        <v/>
      </c>
      <c r="E342" s="46"/>
      <c r="F342" s="10" t="str">
        <f t="shared" si="51"/>
        <v/>
      </c>
      <c r="G342" s="10" t="str">
        <f t="shared" si="52"/>
        <v/>
      </c>
      <c r="H342" s="45"/>
      <c r="I342" s="45"/>
      <c r="J342" s="45"/>
      <c r="K342" s="45"/>
      <c r="L342" s="45"/>
      <c r="M342" s="54"/>
      <c r="N342" s="53"/>
      <c r="O342" s="53"/>
      <c r="P342" s="54"/>
      <c r="Q342" s="77"/>
      <c r="R342" s="134"/>
      <c r="S342" t="str">
        <f>IF(C342="","",'OPĆI DIO'!$C$1)</f>
        <v/>
      </c>
      <c r="T342" t="str">
        <f t="shared" si="53"/>
        <v/>
      </c>
      <c r="U342" t="str">
        <f t="shared" si="54"/>
        <v/>
      </c>
      <c r="V342" t="str">
        <f t="shared" si="55"/>
        <v/>
      </c>
      <c r="W342" t="str">
        <f t="shared" si="56"/>
        <v/>
      </c>
      <c r="AG342" t="s">
        <v>3212</v>
      </c>
      <c r="AH342" t="s">
        <v>3213</v>
      </c>
      <c r="AI342" t="str">
        <f t="shared" si="57"/>
        <v>A679072</v>
      </c>
      <c r="AJ342" t="str">
        <f>IFERROR(VLOOKUP(AI342,#REF!,3,FALSE),"")</f>
        <v/>
      </c>
    </row>
    <row r="343" spans="1:36">
      <c r="A343" s="15"/>
      <c r="B343" s="10" t="str">
        <f t="shared" si="49"/>
        <v/>
      </c>
      <c r="C343" s="15"/>
      <c r="D343" s="10" t="str">
        <f t="shared" si="50"/>
        <v/>
      </c>
      <c r="E343" s="46"/>
      <c r="F343" s="10" t="str">
        <f t="shared" si="51"/>
        <v/>
      </c>
      <c r="G343" s="10" t="str">
        <f t="shared" si="52"/>
        <v/>
      </c>
      <c r="H343" s="45"/>
      <c r="I343" s="45"/>
      <c r="J343" s="45"/>
      <c r="K343" s="45"/>
      <c r="L343" s="45"/>
      <c r="M343" s="54"/>
      <c r="N343" s="53"/>
      <c r="O343" s="53"/>
      <c r="P343" s="54"/>
      <c r="Q343" s="77"/>
      <c r="R343" s="134"/>
      <c r="S343" t="str">
        <f>IF(C343="","",'OPĆI DIO'!$C$1)</f>
        <v/>
      </c>
      <c r="T343" t="str">
        <f t="shared" si="53"/>
        <v/>
      </c>
      <c r="U343" t="str">
        <f t="shared" si="54"/>
        <v/>
      </c>
      <c r="V343" t="str">
        <f t="shared" si="55"/>
        <v/>
      </c>
      <c r="W343" t="str">
        <f t="shared" si="56"/>
        <v/>
      </c>
      <c r="AG343" t="s">
        <v>3214</v>
      </c>
      <c r="AH343" t="s">
        <v>3215</v>
      </c>
      <c r="AI343" t="str">
        <f t="shared" si="57"/>
        <v>A679072</v>
      </c>
      <c r="AJ343" t="str">
        <f>IFERROR(VLOOKUP(AI343,#REF!,3,FALSE),"")</f>
        <v/>
      </c>
    </row>
    <row r="344" spans="1:36">
      <c r="A344" s="15"/>
      <c r="B344" s="10" t="str">
        <f t="shared" si="49"/>
        <v/>
      </c>
      <c r="C344" s="15"/>
      <c r="D344" s="10" t="str">
        <f t="shared" si="50"/>
        <v/>
      </c>
      <c r="E344" s="46"/>
      <c r="F344" s="10" t="str">
        <f t="shared" si="51"/>
        <v/>
      </c>
      <c r="G344" s="10" t="str">
        <f t="shared" si="52"/>
        <v/>
      </c>
      <c r="H344" s="45"/>
      <c r="I344" s="45"/>
      <c r="J344" s="45"/>
      <c r="K344" s="45"/>
      <c r="L344" s="45"/>
      <c r="M344" s="54"/>
      <c r="N344" s="53"/>
      <c r="O344" s="53"/>
      <c r="P344" s="54"/>
      <c r="Q344" s="77"/>
      <c r="R344" s="134"/>
      <c r="S344" t="str">
        <f>IF(C344="","",'OPĆI DIO'!$C$1)</f>
        <v/>
      </c>
      <c r="T344" t="str">
        <f t="shared" si="53"/>
        <v/>
      </c>
      <c r="U344" t="str">
        <f t="shared" si="54"/>
        <v/>
      </c>
      <c r="V344" t="str">
        <f t="shared" si="55"/>
        <v/>
      </c>
      <c r="W344" t="str">
        <f t="shared" si="56"/>
        <v/>
      </c>
      <c r="AG344" t="s">
        <v>3216</v>
      </c>
      <c r="AH344" t="s">
        <v>3217</v>
      </c>
      <c r="AI344" t="str">
        <f t="shared" si="57"/>
        <v>A679072</v>
      </c>
      <c r="AJ344" t="str">
        <f>IFERROR(VLOOKUP(AI344,#REF!,3,FALSE),"")</f>
        <v/>
      </c>
    </row>
    <row r="345" spans="1:36">
      <c r="A345" s="15"/>
      <c r="B345" s="10" t="str">
        <f t="shared" si="49"/>
        <v/>
      </c>
      <c r="C345" s="15"/>
      <c r="D345" s="10" t="str">
        <f t="shared" si="50"/>
        <v/>
      </c>
      <c r="E345" s="46"/>
      <c r="F345" s="10" t="str">
        <f t="shared" si="51"/>
        <v/>
      </c>
      <c r="G345" s="10" t="str">
        <f t="shared" si="52"/>
        <v/>
      </c>
      <c r="H345" s="45"/>
      <c r="I345" s="45"/>
      <c r="J345" s="45"/>
      <c r="K345" s="45"/>
      <c r="L345" s="45"/>
      <c r="M345" s="54"/>
      <c r="N345" s="53"/>
      <c r="O345" s="53"/>
      <c r="P345" s="54"/>
      <c r="Q345" s="77"/>
      <c r="R345" s="134"/>
      <c r="S345" t="str">
        <f>IF(C345="","",'OPĆI DIO'!$C$1)</f>
        <v/>
      </c>
      <c r="T345" t="str">
        <f t="shared" si="53"/>
        <v/>
      </c>
      <c r="U345" t="str">
        <f t="shared" si="54"/>
        <v/>
      </c>
      <c r="V345" t="str">
        <f t="shared" si="55"/>
        <v/>
      </c>
      <c r="W345" t="str">
        <f t="shared" si="56"/>
        <v/>
      </c>
      <c r="AG345" t="s">
        <v>3218</v>
      </c>
      <c r="AH345" t="s">
        <v>3219</v>
      </c>
      <c r="AI345" t="str">
        <f t="shared" si="57"/>
        <v>A679072</v>
      </c>
      <c r="AJ345" t="str">
        <f>IFERROR(VLOOKUP(AI345,#REF!,3,FALSE),"")</f>
        <v/>
      </c>
    </row>
    <row r="346" spans="1:36">
      <c r="A346" s="15"/>
      <c r="B346" s="10" t="str">
        <f t="shared" si="49"/>
        <v/>
      </c>
      <c r="C346" s="15"/>
      <c r="D346" s="10" t="str">
        <f t="shared" si="50"/>
        <v/>
      </c>
      <c r="E346" s="46"/>
      <c r="F346" s="10" t="str">
        <f t="shared" si="51"/>
        <v/>
      </c>
      <c r="G346" s="10" t="str">
        <f t="shared" si="52"/>
        <v/>
      </c>
      <c r="H346" s="45"/>
      <c r="I346" s="45"/>
      <c r="J346" s="45"/>
      <c r="K346" s="45"/>
      <c r="L346" s="45"/>
      <c r="M346" s="54"/>
      <c r="N346" s="53"/>
      <c r="O346" s="53"/>
      <c r="P346" s="54"/>
      <c r="Q346" s="77"/>
      <c r="R346" s="134"/>
      <c r="S346" t="str">
        <f>IF(C346="","",'OPĆI DIO'!$C$1)</f>
        <v/>
      </c>
      <c r="T346" t="str">
        <f t="shared" si="53"/>
        <v/>
      </c>
      <c r="U346" t="str">
        <f t="shared" si="54"/>
        <v/>
      </c>
      <c r="V346" t="str">
        <f t="shared" si="55"/>
        <v/>
      </c>
      <c r="W346" t="str">
        <f t="shared" si="56"/>
        <v/>
      </c>
      <c r="AG346" t="s">
        <v>3220</v>
      </c>
      <c r="AH346" t="s">
        <v>3221</v>
      </c>
      <c r="AI346" t="str">
        <f t="shared" si="57"/>
        <v>A679072</v>
      </c>
      <c r="AJ346" t="str">
        <f>IFERROR(VLOOKUP(AI346,#REF!,3,FALSE),"")</f>
        <v/>
      </c>
    </row>
    <row r="347" spans="1:36">
      <c r="A347" s="15"/>
      <c r="B347" s="10" t="str">
        <f t="shared" si="49"/>
        <v/>
      </c>
      <c r="C347" s="15"/>
      <c r="D347" s="10" t="str">
        <f t="shared" si="50"/>
        <v/>
      </c>
      <c r="E347" s="46"/>
      <c r="F347" s="10" t="str">
        <f t="shared" si="51"/>
        <v/>
      </c>
      <c r="G347" s="10" t="str">
        <f t="shared" si="52"/>
        <v/>
      </c>
      <c r="H347" s="45"/>
      <c r="I347" s="45"/>
      <c r="J347" s="45"/>
      <c r="K347" s="45"/>
      <c r="L347" s="45"/>
      <c r="M347" s="54"/>
      <c r="N347" s="53"/>
      <c r="O347" s="53"/>
      <c r="P347" s="54"/>
      <c r="Q347" s="77"/>
      <c r="R347" s="134"/>
      <c r="S347" t="str">
        <f>IF(C347="","",'OPĆI DIO'!$C$1)</f>
        <v/>
      </c>
      <c r="T347" t="str">
        <f t="shared" si="53"/>
        <v/>
      </c>
      <c r="U347" t="str">
        <f t="shared" si="54"/>
        <v/>
      </c>
      <c r="V347" t="str">
        <f t="shared" si="55"/>
        <v/>
      </c>
      <c r="W347" t="str">
        <f t="shared" si="56"/>
        <v/>
      </c>
      <c r="AG347" t="s">
        <v>3222</v>
      </c>
      <c r="AH347" t="s">
        <v>3223</v>
      </c>
      <c r="AI347" t="str">
        <f t="shared" si="57"/>
        <v>A679072</v>
      </c>
      <c r="AJ347" t="str">
        <f>IFERROR(VLOOKUP(AI347,#REF!,3,FALSE),"")</f>
        <v/>
      </c>
    </row>
    <row r="348" spans="1:36">
      <c r="A348" s="15"/>
      <c r="B348" s="10" t="str">
        <f t="shared" si="49"/>
        <v/>
      </c>
      <c r="C348" s="15"/>
      <c r="D348" s="10" t="str">
        <f t="shared" si="50"/>
        <v/>
      </c>
      <c r="E348" s="46"/>
      <c r="F348" s="10" t="str">
        <f t="shared" si="51"/>
        <v/>
      </c>
      <c r="G348" s="10" t="str">
        <f t="shared" si="52"/>
        <v/>
      </c>
      <c r="H348" s="45"/>
      <c r="I348" s="45"/>
      <c r="J348" s="45"/>
      <c r="K348" s="45"/>
      <c r="L348" s="45"/>
      <c r="M348" s="54"/>
      <c r="N348" s="53"/>
      <c r="O348" s="53"/>
      <c r="P348" s="54"/>
      <c r="Q348" s="77"/>
      <c r="R348" s="134"/>
      <c r="S348" t="str">
        <f>IF(C348="","",'OPĆI DIO'!$C$1)</f>
        <v/>
      </c>
      <c r="T348" t="str">
        <f t="shared" si="53"/>
        <v/>
      </c>
      <c r="U348" t="str">
        <f t="shared" si="54"/>
        <v/>
      </c>
      <c r="V348" t="str">
        <f t="shared" si="55"/>
        <v/>
      </c>
      <c r="W348" t="str">
        <f t="shared" si="56"/>
        <v/>
      </c>
      <c r="AG348" t="s">
        <v>3224</v>
      </c>
      <c r="AH348" t="s">
        <v>3225</v>
      </c>
      <c r="AI348" t="str">
        <f t="shared" si="57"/>
        <v>A679072</v>
      </c>
      <c r="AJ348" t="str">
        <f>IFERROR(VLOOKUP(AI348,#REF!,3,FALSE),"")</f>
        <v/>
      </c>
    </row>
    <row r="349" spans="1:36">
      <c r="A349" s="15"/>
      <c r="B349" s="10" t="str">
        <f t="shared" si="49"/>
        <v/>
      </c>
      <c r="C349" s="15"/>
      <c r="D349" s="10" t="str">
        <f t="shared" si="50"/>
        <v/>
      </c>
      <c r="E349" s="46"/>
      <c r="F349" s="10" t="str">
        <f t="shared" si="51"/>
        <v/>
      </c>
      <c r="G349" s="10" t="str">
        <f t="shared" si="52"/>
        <v/>
      </c>
      <c r="H349" s="45"/>
      <c r="I349" s="45"/>
      <c r="J349" s="45"/>
      <c r="K349" s="45"/>
      <c r="L349" s="45"/>
      <c r="M349" s="54"/>
      <c r="N349" s="53"/>
      <c r="O349" s="53"/>
      <c r="P349" s="54"/>
      <c r="Q349" s="77"/>
      <c r="R349" s="134"/>
      <c r="S349" t="str">
        <f>IF(C349="","",'OPĆI DIO'!$C$1)</f>
        <v/>
      </c>
      <c r="T349" t="str">
        <f t="shared" si="53"/>
        <v/>
      </c>
      <c r="U349" t="str">
        <f t="shared" si="54"/>
        <v/>
      </c>
      <c r="V349" t="str">
        <f t="shared" si="55"/>
        <v/>
      </c>
      <c r="W349" t="str">
        <f t="shared" si="56"/>
        <v/>
      </c>
      <c r="AG349" t="s">
        <v>3226</v>
      </c>
      <c r="AH349" t="s">
        <v>3227</v>
      </c>
      <c r="AI349" t="str">
        <f t="shared" si="57"/>
        <v>A679072</v>
      </c>
      <c r="AJ349" t="str">
        <f>IFERROR(VLOOKUP(AI349,#REF!,3,FALSE),"")</f>
        <v/>
      </c>
    </row>
    <row r="350" spans="1:36">
      <c r="A350" s="15"/>
      <c r="B350" s="10" t="str">
        <f t="shared" si="49"/>
        <v/>
      </c>
      <c r="C350" s="15"/>
      <c r="D350" s="10" t="str">
        <f t="shared" si="50"/>
        <v/>
      </c>
      <c r="E350" s="46"/>
      <c r="F350" s="10" t="str">
        <f t="shared" si="51"/>
        <v/>
      </c>
      <c r="G350" s="10" t="str">
        <f t="shared" si="52"/>
        <v/>
      </c>
      <c r="H350" s="45"/>
      <c r="I350" s="45"/>
      <c r="J350" s="45"/>
      <c r="K350" s="45"/>
      <c r="L350" s="45"/>
      <c r="M350" s="54"/>
      <c r="N350" s="53"/>
      <c r="O350" s="53"/>
      <c r="P350" s="54"/>
      <c r="Q350" s="77"/>
      <c r="R350" s="134"/>
      <c r="S350" t="str">
        <f>IF(C350="","",'OPĆI DIO'!$C$1)</f>
        <v/>
      </c>
      <c r="T350" t="str">
        <f t="shared" si="53"/>
        <v/>
      </c>
      <c r="U350" t="str">
        <f t="shared" si="54"/>
        <v/>
      </c>
      <c r="V350" t="str">
        <f t="shared" si="55"/>
        <v/>
      </c>
      <c r="W350" t="str">
        <f t="shared" si="56"/>
        <v/>
      </c>
      <c r="AG350" t="s">
        <v>3228</v>
      </c>
      <c r="AH350" t="s">
        <v>3229</v>
      </c>
      <c r="AI350" t="str">
        <f t="shared" si="57"/>
        <v>A679072</v>
      </c>
      <c r="AJ350" t="str">
        <f>IFERROR(VLOOKUP(AI350,#REF!,3,FALSE),"")</f>
        <v/>
      </c>
    </row>
    <row r="351" spans="1:36">
      <c r="A351" s="15"/>
      <c r="B351" s="10" t="str">
        <f t="shared" si="49"/>
        <v/>
      </c>
      <c r="C351" s="15"/>
      <c r="D351" s="10" t="str">
        <f t="shared" si="50"/>
        <v/>
      </c>
      <c r="E351" s="46"/>
      <c r="F351" s="10" t="str">
        <f t="shared" si="51"/>
        <v/>
      </c>
      <c r="G351" s="10" t="str">
        <f t="shared" si="52"/>
        <v/>
      </c>
      <c r="H351" s="45"/>
      <c r="I351" s="45"/>
      <c r="J351" s="45"/>
      <c r="K351" s="45"/>
      <c r="L351" s="45"/>
      <c r="M351" s="54"/>
      <c r="N351" s="53"/>
      <c r="O351" s="53"/>
      <c r="P351" s="54"/>
      <c r="Q351" s="77"/>
      <c r="R351" s="134"/>
      <c r="S351" t="str">
        <f>IF(C351="","",'OPĆI DIO'!$C$1)</f>
        <v/>
      </c>
      <c r="T351" t="str">
        <f t="shared" si="53"/>
        <v/>
      </c>
      <c r="U351" t="str">
        <f t="shared" si="54"/>
        <v/>
      </c>
      <c r="V351" t="str">
        <f t="shared" si="55"/>
        <v/>
      </c>
      <c r="W351" t="str">
        <f t="shared" si="56"/>
        <v/>
      </c>
      <c r="AG351" t="s">
        <v>3230</v>
      </c>
      <c r="AH351" t="s">
        <v>3231</v>
      </c>
      <c r="AI351" t="str">
        <f t="shared" si="57"/>
        <v>A679072</v>
      </c>
      <c r="AJ351" t="str">
        <f>IFERROR(VLOOKUP(AI351,#REF!,3,FALSE),"")</f>
        <v/>
      </c>
    </row>
    <row r="352" spans="1:36">
      <c r="A352" s="15"/>
      <c r="B352" s="10" t="str">
        <f t="shared" si="49"/>
        <v/>
      </c>
      <c r="C352" s="15"/>
      <c r="D352" s="10" t="str">
        <f t="shared" si="50"/>
        <v/>
      </c>
      <c r="E352" s="46"/>
      <c r="F352" s="10" t="str">
        <f t="shared" si="51"/>
        <v/>
      </c>
      <c r="G352" s="10" t="str">
        <f t="shared" si="52"/>
        <v/>
      </c>
      <c r="H352" s="45"/>
      <c r="I352" s="45"/>
      <c r="J352" s="45"/>
      <c r="K352" s="45"/>
      <c r="L352" s="45"/>
      <c r="M352" s="54"/>
      <c r="N352" s="53"/>
      <c r="O352" s="53"/>
      <c r="P352" s="54"/>
      <c r="Q352" s="77"/>
      <c r="R352" s="134"/>
      <c r="S352" t="str">
        <f>IF(C352="","",'OPĆI DIO'!$C$1)</f>
        <v/>
      </c>
      <c r="T352" t="str">
        <f t="shared" si="53"/>
        <v/>
      </c>
      <c r="U352" t="str">
        <f t="shared" si="54"/>
        <v/>
      </c>
      <c r="V352" t="str">
        <f t="shared" si="55"/>
        <v/>
      </c>
      <c r="W352" t="str">
        <f t="shared" si="56"/>
        <v/>
      </c>
      <c r="AG352" t="s">
        <v>3232</v>
      </c>
      <c r="AH352" t="s">
        <v>3233</v>
      </c>
      <c r="AI352" t="str">
        <f t="shared" si="57"/>
        <v>A679072</v>
      </c>
      <c r="AJ352" t="str">
        <f>IFERROR(VLOOKUP(AI352,#REF!,3,FALSE),"")</f>
        <v/>
      </c>
    </row>
    <row r="353" spans="1:36">
      <c r="A353" s="15"/>
      <c r="B353" s="10" t="str">
        <f t="shared" si="49"/>
        <v/>
      </c>
      <c r="C353" s="15"/>
      <c r="D353" s="10" t="str">
        <f t="shared" si="50"/>
        <v/>
      </c>
      <c r="E353" s="46"/>
      <c r="F353" s="10" t="str">
        <f t="shared" si="51"/>
        <v/>
      </c>
      <c r="G353" s="10" t="str">
        <f t="shared" si="52"/>
        <v/>
      </c>
      <c r="H353" s="45"/>
      <c r="I353" s="45"/>
      <c r="J353" s="45"/>
      <c r="K353" s="45"/>
      <c r="L353" s="45"/>
      <c r="M353" s="54"/>
      <c r="N353" s="53"/>
      <c r="O353" s="53"/>
      <c r="P353" s="54"/>
      <c r="Q353" s="77"/>
      <c r="R353" s="134"/>
      <c r="S353" t="str">
        <f>IF(C353="","",'OPĆI DIO'!$C$1)</f>
        <v/>
      </c>
      <c r="T353" t="str">
        <f t="shared" si="53"/>
        <v/>
      </c>
      <c r="U353" t="str">
        <f t="shared" si="54"/>
        <v/>
      </c>
      <c r="V353" t="str">
        <f t="shared" si="55"/>
        <v/>
      </c>
      <c r="W353" t="str">
        <f t="shared" si="56"/>
        <v/>
      </c>
      <c r="AG353" t="s">
        <v>3234</v>
      </c>
      <c r="AH353" t="s">
        <v>3235</v>
      </c>
      <c r="AI353" t="str">
        <f t="shared" si="57"/>
        <v>A679072</v>
      </c>
      <c r="AJ353" t="str">
        <f>IFERROR(VLOOKUP(AI353,#REF!,3,FALSE),"")</f>
        <v/>
      </c>
    </row>
    <row r="354" spans="1:36">
      <c r="A354" s="15"/>
      <c r="B354" s="10" t="str">
        <f t="shared" si="49"/>
        <v/>
      </c>
      <c r="C354" s="15"/>
      <c r="D354" s="10" t="str">
        <f t="shared" si="50"/>
        <v/>
      </c>
      <c r="E354" s="46"/>
      <c r="F354" s="10" t="str">
        <f t="shared" si="51"/>
        <v/>
      </c>
      <c r="G354" s="10" t="str">
        <f t="shared" si="52"/>
        <v/>
      </c>
      <c r="H354" s="45"/>
      <c r="I354" s="45"/>
      <c r="J354" s="45"/>
      <c r="K354" s="45"/>
      <c r="L354" s="45"/>
      <c r="M354" s="54"/>
      <c r="N354" s="53"/>
      <c r="O354" s="53"/>
      <c r="P354" s="54"/>
      <c r="Q354" s="77"/>
      <c r="R354" s="134"/>
      <c r="S354" t="str">
        <f>IF(C354="","",'OPĆI DIO'!$C$1)</f>
        <v/>
      </c>
      <c r="T354" t="str">
        <f t="shared" si="53"/>
        <v/>
      </c>
      <c r="U354" t="str">
        <f t="shared" si="54"/>
        <v/>
      </c>
      <c r="V354" t="str">
        <f t="shared" si="55"/>
        <v/>
      </c>
      <c r="W354" t="str">
        <f t="shared" si="56"/>
        <v/>
      </c>
      <c r="AG354" t="s">
        <v>3236</v>
      </c>
      <c r="AH354" t="s">
        <v>3237</v>
      </c>
      <c r="AI354" t="str">
        <f t="shared" si="57"/>
        <v>A679072</v>
      </c>
      <c r="AJ354" t="str">
        <f>IFERROR(VLOOKUP(AI354,#REF!,3,FALSE),"")</f>
        <v/>
      </c>
    </row>
    <row r="355" spans="1:36">
      <c r="A355" s="15"/>
      <c r="B355" s="10" t="str">
        <f t="shared" si="49"/>
        <v/>
      </c>
      <c r="C355" s="15"/>
      <c r="D355" s="10" t="str">
        <f t="shared" si="50"/>
        <v/>
      </c>
      <c r="E355" s="46"/>
      <c r="F355" s="10" t="str">
        <f t="shared" si="51"/>
        <v/>
      </c>
      <c r="G355" s="10" t="str">
        <f t="shared" si="52"/>
        <v/>
      </c>
      <c r="H355" s="45"/>
      <c r="I355" s="45"/>
      <c r="J355" s="45"/>
      <c r="K355" s="45"/>
      <c r="L355" s="45"/>
      <c r="M355" s="54"/>
      <c r="N355" s="53"/>
      <c r="O355" s="53"/>
      <c r="P355" s="54"/>
      <c r="Q355" s="77"/>
      <c r="R355" s="134"/>
      <c r="S355" t="str">
        <f>IF(C355="","",'OPĆI DIO'!$C$1)</f>
        <v/>
      </c>
      <c r="T355" t="str">
        <f t="shared" si="53"/>
        <v/>
      </c>
      <c r="U355" t="str">
        <f t="shared" si="54"/>
        <v/>
      </c>
      <c r="V355" t="str">
        <f t="shared" si="55"/>
        <v/>
      </c>
      <c r="W355" t="str">
        <f t="shared" si="56"/>
        <v/>
      </c>
      <c r="AG355" t="s">
        <v>3238</v>
      </c>
      <c r="AH355" t="s">
        <v>3239</v>
      </c>
      <c r="AI355" t="str">
        <f t="shared" si="57"/>
        <v>A679072</v>
      </c>
      <c r="AJ355" t="str">
        <f>IFERROR(VLOOKUP(AI355,#REF!,3,FALSE),"")</f>
        <v/>
      </c>
    </row>
    <row r="356" spans="1:36">
      <c r="A356" s="15"/>
      <c r="B356" s="10" t="str">
        <f t="shared" si="49"/>
        <v/>
      </c>
      <c r="C356" s="15"/>
      <c r="D356" s="10" t="str">
        <f t="shared" si="50"/>
        <v/>
      </c>
      <c r="E356" s="46"/>
      <c r="F356" s="10" t="str">
        <f t="shared" si="51"/>
        <v/>
      </c>
      <c r="G356" s="10" t="str">
        <f t="shared" si="52"/>
        <v/>
      </c>
      <c r="H356" s="45"/>
      <c r="I356" s="45"/>
      <c r="J356" s="45"/>
      <c r="K356" s="45"/>
      <c r="L356" s="45"/>
      <c r="M356" s="54"/>
      <c r="N356" s="53"/>
      <c r="O356" s="53"/>
      <c r="P356" s="54"/>
      <c r="Q356" s="77"/>
      <c r="R356" s="134"/>
      <c r="S356" t="str">
        <f>IF(C356="","",'OPĆI DIO'!$C$1)</f>
        <v/>
      </c>
      <c r="T356" t="str">
        <f t="shared" si="53"/>
        <v/>
      </c>
      <c r="U356" t="str">
        <f t="shared" si="54"/>
        <v/>
      </c>
      <c r="V356" t="str">
        <f t="shared" si="55"/>
        <v/>
      </c>
      <c r="W356" t="str">
        <f t="shared" si="56"/>
        <v/>
      </c>
      <c r="AG356" t="s">
        <v>3240</v>
      </c>
      <c r="AH356" t="s">
        <v>3241</v>
      </c>
      <c r="AI356" t="str">
        <f t="shared" si="57"/>
        <v>A679073</v>
      </c>
      <c r="AJ356" t="str">
        <f>IFERROR(VLOOKUP(AI356,#REF!,3,FALSE),"")</f>
        <v/>
      </c>
    </row>
    <row r="357" spans="1:36">
      <c r="A357" s="15"/>
      <c r="B357" s="10" t="str">
        <f t="shared" si="49"/>
        <v/>
      </c>
      <c r="C357" s="15"/>
      <c r="D357" s="10" t="str">
        <f t="shared" si="50"/>
        <v/>
      </c>
      <c r="E357" s="46"/>
      <c r="F357" s="10" t="str">
        <f t="shared" si="51"/>
        <v/>
      </c>
      <c r="G357" s="10" t="str">
        <f t="shared" si="52"/>
        <v/>
      </c>
      <c r="H357" s="45"/>
      <c r="I357" s="45"/>
      <c r="J357" s="45"/>
      <c r="K357" s="45"/>
      <c r="L357" s="45"/>
      <c r="M357" s="54"/>
      <c r="N357" s="53"/>
      <c r="O357" s="53"/>
      <c r="P357" s="54"/>
      <c r="Q357" s="77"/>
      <c r="R357" s="134"/>
      <c r="S357" t="str">
        <f>IF(C357="","",'OPĆI DIO'!$C$1)</f>
        <v/>
      </c>
      <c r="T357" t="str">
        <f t="shared" si="53"/>
        <v/>
      </c>
      <c r="U357" t="str">
        <f t="shared" si="54"/>
        <v/>
      </c>
      <c r="V357" t="str">
        <f t="shared" si="55"/>
        <v/>
      </c>
      <c r="W357" t="str">
        <f t="shared" si="56"/>
        <v/>
      </c>
      <c r="AG357" t="s">
        <v>3242</v>
      </c>
      <c r="AH357" t="s">
        <v>3243</v>
      </c>
      <c r="AI357" t="str">
        <f t="shared" si="57"/>
        <v>A679073</v>
      </c>
      <c r="AJ357" t="str">
        <f>IFERROR(VLOOKUP(AI357,#REF!,3,FALSE),"")</f>
        <v/>
      </c>
    </row>
    <row r="358" spans="1:36">
      <c r="A358" s="15"/>
      <c r="B358" s="10" t="str">
        <f t="shared" si="49"/>
        <v/>
      </c>
      <c r="C358" s="15"/>
      <c r="D358" s="10" t="str">
        <f t="shared" si="50"/>
        <v/>
      </c>
      <c r="E358" s="46"/>
      <c r="F358" s="10" t="str">
        <f t="shared" si="51"/>
        <v/>
      </c>
      <c r="G358" s="10" t="str">
        <f t="shared" si="52"/>
        <v/>
      </c>
      <c r="H358" s="45"/>
      <c r="I358" s="45"/>
      <c r="J358" s="45"/>
      <c r="K358" s="45"/>
      <c r="L358" s="45"/>
      <c r="M358" s="54"/>
      <c r="N358" s="53"/>
      <c r="O358" s="53"/>
      <c r="P358" s="54"/>
      <c r="Q358" s="77"/>
      <c r="R358" s="134"/>
      <c r="S358" t="str">
        <f>IF(C358="","",'OPĆI DIO'!$C$1)</f>
        <v/>
      </c>
      <c r="T358" t="str">
        <f t="shared" si="53"/>
        <v/>
      </c>
      <c r="U358" t="str">
        <f t="shared" si="54"/>
        <v/>
      </c>
      <c r="V358" t="str">
        <f t="shared" si="55"/>
        <v/>
      </c>
      <c r="W358" t="str">
        <f t="shared" si="56"/>
        <v/>
      </c>
      <c r="AG358" t="s">
        <v>1500</v>
      </c>
      <c r="AH358" t="s">
        <v>1501</v>
      </c>
      <c r="AI358" t="str">
        <f t="shared" si="57"/>
        <v>A679073</v>
      </c>
      <c r="AJ358" t="str">
        <f>IFERROR(VLOOKUP(AI358,#REF!,3,FALSE),"")</f>
        <v/>
      </c>
    </row>
    <row r="359" spans="1:36">
      <c r="A359" s="15"/>
      <c r="B359" s="10" t="str">
        <f t="shared" si="49"/>
        <v/>
      </c>
      <c r="C359" s="15"/>
      <c r="D359" s="10" t="str">
        <f t="shared" si="50"/>
        <v/>
      </c>
      <c r="E359" s="46"/>
      <c r="F359" s="10" t="str">
        <f t="shared" si="51"/>
        <v/>
      </c>
      <c r="G359" s="10" t="str">
        <f t="shared" si="52"/>
        <v/>
      </c>
      <c r="H359" s="45"/>
      <c r="I359" s="45"/>
      <c r="J359" s="45"/>
      <c r="K359" s="45"/>
      <c r="L359" s="45"/>
      <c r="M359" s="54"/>
      <c r="N359" s="53"/>
      <c r="O359" s="53"/>
      <c r="P359" s="54"/>
      <c r="Q359" s="77"/>
      <c r="R359" s="134"/>
      <c r="S359" t="str">
        <f>IF(C359="","",'OPĆI DIO'!$C$1)</f>
        <v/>
      </c>
      <c r="T359" t="str">
        <f t="shared" si="53"/>
        <v/>
      </c>
      <c r="U359" t="str">
        <f t="shared" si="54"/>
        <v/>
      </c>
      <c r="V359" t="str">
        <f t="shared" si="55"/>
        <v/>
      </c>
      <c r="W359" t="str">
        <f t="shared" si="56"/>
        <v/>
      </c>
      <c r="AG359" t="s">
        <v>1502</v>
      </c>
      <c r="AH359" t="s">
        <v>1503</v>
      </c>
      <c r="AI359" t="str">
        <f t="shared" si="57"/>
        <v>A679073</v>
      </c>
      <c r="AJ359" t="str">
        <f>IFERROR(VLOOKUP(AI359,#REF!,3,FALSE),"")</f>
        <v/>
      </c>
    </row>
    <row r="360" spans="1:36">
      <c r="A360" s="15"/>
      <c r="B360" s="10" t="str">
        <f t="shared" si="49"/>
        <v/>
      </c>
      <c r="C360" s="15"/>
      <c r="D360" s="10" t="str">
        <f t="shared" si="50"/>
        <v/>
      </c>
      <c r="E360" s="46"/>
      <c r="F360" s="10" t="str">
        <f t="shared" si="51"/>
        <v/>
      </c>
      <c r="G360" s="10" t="str">
        <f t="shared" si="52"/>
        <v/>
      </c>
      <c r="H360" s="45"/>
      <c r="I360" s="45"/>
      <c r="J360" s="45"/>
      <c r="K360" s="45"/>
      <c r="L360" s="45"/>
      <c r="M360" s="54"/>
      <c r="N360" s="53"/>
      <c r="O360" s="53"/>
      <c r="P360" s="54"/>
      <c r="Q360" s="77"/>
      <c r="R360" s="134"/>
      <c r="S360" t="str">
        <f>IF(C360="","",'OPĆI DIO'!$C$1)</f>
        <v/>
      </c>
      <c r="T360" t="str">
        <f t="shared" si="53"/>
        <v/>
      </c>
      <c r="U360" t="str">
        <f t="shared" si="54"/>
        <v/>
      </c>
      <c r="V360" t="str">
        <f t="shared" si="55"/>
        <v/>
      </c>
      <c r="W360" t="str">
        <f t="shared" si="56"/>
        <v/>
      </c>
      <c r="AG360" t="s">
        <v>1504</v>
      </c>
      <c r="AH360" t="s">
        <v>1505</v>
      </c>
      <c r="AI360" t="str">
        <f t="shared" si="57"/>
        <v>A679073</v>
      </c>
      <c r="AJ360" t="str">
        <f>IFERROR(VLOOKUP(AI360,#REF!,3,FALSE),"")</f>
        <v/>
      </c>
    </row>
    <row r="361" spans="1:36">
      <c r="A361" s="15"/>
      <c r="B361" s="10" t="str">
        <f t="shared" si="49"/>
        <v/>
      </c>
      <c r="C361" s="15"/>
      <c r="D361" s="10" t="str">
        <f t="shared" si="50"/>
        <v/>
      </c>
      <c r="E361" s="46"/>
      <c r="F361" s="10" t="str">
        <f t="shared" si="51"/>
        <v/>
      </c>
      <c r="G361" s="10" t="str">
        <f t="shared" si="52"/>
        <v/>
      </c>
      <c r="H361" s="45"/>
      <c r="I361" s="45"/>
      <c r="J361" s="45"/>
      <c r="K361" s="45"/>
      <c r="L361" s="45"/>
      <c r="M361" s="54"/>
      <c r="N361" s="53"/>
      <c r="O361" s="53"/>
      <c r="P361" s="54"/>
      <c r="Q361" s="77"/>
      <c r="R361" s="134"/>
      <c r="S361" t="str">
        <f>IF(C361="","",'OPĆI DIO'!$C$1)</f>
        <v/>
      </c>
      <c r="T361" t="str">
        <f t="shared" si="53"/>
        <v/>
      </c>
      <c r="U361" t="str">
        <f t="shared" si="54"/>
        <v/>
      </c>
      <c r="V361" t="str">
        <f t="shared" si="55"/>
        <v/>
      </c>
      <c r="W361" t="str">
        <f t="shared" si="56"/>
        <v/>
      </c>
      <c r="AG361" t="s">
        <v>1506</v>
      </c>
      <c r="AH361" t="s">
        <v>1507</v>
      </c>
      <c r="AI361" t="str">
        <f t="shared" si="57"/>
        <v>A679073</v>
      </c>
      <c r="AJ361" t="str">
        <f>IFERROR(VLOOKUP(AI361,#REF!,3,FALSE),"")</f>
        <v/>
      </c>
    </row>
    <row r="362" spans="1:36">
      <c r="A362" s="15"/>
      <c r="B362" s="10" t="str">
        <f t="shared" si="49"/>
        <v/>
      </c>
      <c r="C362" s="15"/>
      <c r="D362" s="10" t="str">
        <f t="shared" si="50"/>
        <v/>
      </c>
      <c r="E362" s="46"/>
      <c r="F362" s="10" t="str">
        <f t="shared" si="51"/>
        <v/>
      </c>
      <c r="G362" s="10" t="str">
        <f t="shared" si="52"/>
        <v/>
      </c>
      <c r="H362" s="45"/>
      <c r="I362" s="45"/>
      <c r="J362" s="45"/>
      <c r="K362" s="45"/>
      <c r="L362" s="45"/>
      <c r="M362" s="54"/>
      <c r="N362" s="53"/>
      <c r="O362" s="53"/>
      <c r="P362" s="54"/>
      <c r="Q362" s="77"/>
      <c r="R362" s="134"/>
      <c r="S362" t="str">
        <f>IF(C362="","",'OPĆI DIO'!$C$1)</f>
        <v/>
      </c>
      <c r="T362" t="str">
        <f t="shared" si="53"/>
        <v/>
      </c>
      <c r="U362" t="str">
        <f t="shared" si="54"/>
        <v/>
      </c>
      <c r="V362" t="str">
        <f t="shared" si="55"/>
        <v/>
      </c>
      <c r="W362" t="str">
        <f t="shared" si="56"/>
        <v/>
      </c>
      <c r="AG362" t="s">
        <v>3244</v>
      </c>
      <c r="AH362" t="s">
        <v>3245</v>
      </c>
      <c r="AI362" t="str">
        <f t="shared" si="57"/>
        <v>A679073</v>
      </c>
      <c r="AJ362" t="str">
        <f>IFERROR(VLOOKUP(AI362,#REF!,3,FALSE),"")</f>
        <v/>
      </c>
    </row>
    <row r="363" spans="1:36">
      <c r="A363" s="15"/>
      <c r="B363" s="10" t="str">
        <f t="shared" si="49"/>
        <v/>
      </c>
      <c r="C363" s="15"/>
      <c r="D363" s="10" t="str">
        <f t="shared" si="50"/>
        <v/>
      </c>
      <c r="E363" s="46"/>
      <c r="F363" s="10" t="str">
        <f t="shared" si="51"/>
        <v/>
      </c>
      <c r="G363" s="10" t="str">
        <f t="shared" si="52"/>
        <v/>
      </c>
      <c r="H363" s="45"/>
      <c r="I363" s="45"/>
      <c r="J363" s="45"/>
      <c r="K363" s="45"/>
      <c r="L363" s="45"/>
      <c r="M363" s="54"/>
      <c r="N363" s="53"/>
      <c r="O363" s="53"/>
      <c r="P363" s="54"/>
      <c r="Q363" s="77"/>
      <c r="R363" s="134"/>
      <c r="S363" t="str">
        <f>IF(C363="","",'OPĆI DIO'!$C$1)</f>
        <v/>
      </c>
      <c r="T363" t="str">
        <f t="shared" si="53"/>
        <v/>
      </c>
      <c r="U363" t="str">
        <f t="shared" si="54"/>
        <v/>
      </c>
      <c r="V363" t="str">
        <f t="shared" si="55"/>
        <v/>
      </c>
      <c r="W363" t="str">
        <f t="shared" si="56"/>
        <v/>
      </c>
      <c r="AG363" t="s">
        <v>3246</v>
      </c>
      <c r="AH363" t="s">
        <v>3247</v>
      </c>
      <c r="AI363" t="str">
        <f t="shared" si="57"/>
        <v>A679073</v>
      </c>
      <c r="AJ363" t="str">
        <f>IFERROR(VLOOKUP(AI363,#REF!,3,FALSE),"")</f>
        <v/>
      </c>
    </row>
    <row r="364" spans="1:36">
      <c r="A364" s="15"/>
      <c r="B364" s="10" t="str">
        <f t="shared" si="49"/>
        <v/>
      </c>
      <c r="C364" s="15"/>
      <c r="D364" s="10" t="str">
        <f t="shared" si="50"/>
        <v/>
      </c>
      <c r="E364" s="46"/>
      <c r="F364" s="10" t="str">
        <f t="shared" si="51"/>
        <v/>
      </c>
      <c r="G364" s="10" t="str">
        <f t="shared" si="52"/>
        <v/>
      </c>
      <c r="H364" s="45"/>
      <c r="I364" s="45"/>
      <c r="J364" s="45"/>
      <c r="K364" s="45"/>
      <c r="L364" s="45"/>
      <c r="M364" s="54"/>
      <c r="N364" s="53"/>
      <c r="O364" s="53"/>
      <c r="P364" s="54"/>
      <c r="Q364" s="77"/>
      <c r="R364" s="134"/>
      <c r="S364" t="str">
        <f>IF(C364="","",'OPĆI DIO'!$C$1)</f>
        <v/>
      </c>
      <c r="T364" t="str">
        <f t="shared" si="53"/>
        <v/>
      </c>
      <c r="U364" t="str">
        <f t="shared" si="54"/>
        <v/>
      </c>
      <c r="V364" t="str">
        <f t="shared" si="55"/>
        <v/>
      </c>
      <c r="W364" t="str">
        <f t="shared" si="56"/>
        <v/>
      </c>
      <c r="AG364" t="s">
        <v>1508</v>
      </c>
      <c r="AH364" t="s">
        <v>1509</v>
      </c>
      <c r="AI364" t="str">
        <f t="shared" si="57"/>
        <v>A679073</v>
      </c>
      <c r="AJ364" t="str">
        <f>IFERROR(VLOOKUP(AI364,#REF!,3,FALSE),"")</f>
        <v/>
      </c>
    </row>
    <row r="365" spans="1:36">
      <c r="A365" s="15"/>
      <c r="B365" s="10" t="str">
        <f t="shared" si="49"/>
        <v/>
      </c>
      <c r="C365" s="15"/>
      <c r="D365" s="10" t="str">
        <f t="shared" si="50"/>
        <v/>
      </c>
      <c r="E365" s="46"/>
      <c r="F365" s="10" t="str">
        <f t="shared" si="51"/>
        <v/>
      </c>
      <c r="G365" s="10" t="str">
        <f t="shared" si="52"/>
        <v/>
      </c>
      <c r="H365" s="45"/>
      <c r="I365" s="45"/>
      <c r="J365" s="45"/>
      <c r="K365" s="45"/>
      <c r="L365" s="45"/>
      <c r="M365" s="54"/>
      <c r="N365" s="53"/>
      <c r="O365" s="53"/>
      <c r="P365" s="54"/>
      <c r="Q365" s="77"/>
      <c r="R365" s="134"/>
      <c r="S365" t="str">
        <f>IF(C365="","",'OPĆI DIO'!$C$1)</f>
        <v/>
      </c>
      <c r="T365" t="str">
        <f t="shared" si="53"/>
        <v/>
      </c>
      <c r="U365" t="str">
        <f t="shared" si="54"/>
        <v/>
      </c>
      <c r="V365" t="str">
        <f t="shared" si="55"/>
        <v/>
      </c>
      <c r="W365" t="str">
        <f t="shared" si="56"/>
        <v/>
      </c>
      <c r="AG365" t="s">
        <v>1510</v>
      </c>
      <c r="AH365" t="s">
        <v>1511</v>
      </c>
      <c r="AI365" t="str">
        <f t="shared" si="57"/>
        <v>A679073</v>
      </c>
      <c r="AJ365" t="str">
        <f>IFERROR(VLOOKUP(AI365,#REF!,3,FALSE),"")</f>
        <v/>
      </c>
    </row>
    <row r="366" spans="1:36">
      <c r="A366" s="15"/>
      <c r="B366" s="10" t="str">
        <f t="shared" si="49"/>
        <v/>
      </c>
      <c r="C366" s="15"/>
      <c r="D366" s="10" t="str">
        <f t="shared" si="50"/>
        <v/>
      </c>
      <c r="E366" s="46"/>
      <c r="F366" s="10" t="str">
        <f t="shared" si="51"/>
        <v/>
      </c>
      <c r="G366" s="10" t="str">
        <f t="shared" si="52"/>
        <v/>
      </c>
      <c r="H366" s="45"/>
      <c r="I366" s="45"/>
      <c r="J366" s="45"/>
      <c r="K366" s="45"/>
      <c r="L366" s="45"/>
      <c r="M366" s="54"/>
      <c r="N366" s="53"/>
      <c r="O366" s="53"/>
      <c r="P366" s="54"/>
      <c r="Q366" s="77"/>
      <c r="R366" s="134"/>
      <c r="S366" t="str">
        <f>IF(C366="","",'OPĆI DIO'!$C$1)</f>
        <v/>
      </c>
      <c r="T366" t="str">
        <f t="shared" si="53"/>
        <v/>
      </c>
      <c r="U366" t="str">
        <f t="shared" si="54"/>
        <v/>
      </c>
      <c r="V366" t="str">
        <f t="shared" si="55"/>
        <v/>
      </c>
      <c r="W366" t="str">
        <f t="shared" si="56"/>
        <v/>
      </c>
      <c r="AG366" t="s">
        <v>3248</v>
      </c>
      <c r="AH366" t="s">
        <v>3249</v>
      </c>
      <c r="AI366" t="str">
        <f t="shared" si="57"/>
        <v>A679073</v>
      </c>
      <c r="AJ366" t="str">
        <f>IFERROR(VLOOKUP(AI366,#REF!,3,FALSE),"")</f>
        <v/>
      </c>
    </row>
    <row r="367" spans="1:36">
      <c r="A367" s="15"/>
      <c r="B367" s="10" t="str">
        <f t="shared" si="49"/>
        <v/>
      </c>
      <c r="C367" s="15"/>
      <c r="D367" s="10" t="str">
        <f t="shared" si="50"/>
        <v/>
      </c>
      <c r="E367" s="46"/>
      <c r="F367" s="10" t="str">
        <f t="shared" si="51"/>
        <v/>
      </c>
      <c r="G367" s="10" t="str">
        <f t="shared" si="52"/>
        <v/>
      </c>
      <c r="H367" s="45"/>
      <c r="I367" s="45"/>
      <c r="J367" s="45"/>
      <c r="K367" s="45"/>
      <c r="L367" s="45"/>
      <c r="M367" s="54"/>
      <c r="N367" s="53"/>
      <c r="O367" s="53"/>
      <c r="P367" s="54"/>
      <c r="Q367" s="77"/>
      <c r="R367" s="134"/>
      <c r="S367" t="str">
        <f>IF(C367="","",'OPĆI DIO'!$C$1)</f>
        <v/>
      </c>
      <c r="T367" t="str">
        <f t="shared" si="53"/>
        <v/>
      </c>
      <c r="U367" t="str">
        <f t="shared" si="54"/>
        <v/>
      </c>
      <c r="V367" t="str">
        <f t="shared" si="55"/>
        <v/>
      </c>
      <c r="W367" t="str">
        <f t="shared" si="56"/>
        <v/>
      </c>
      <c r="AG367" t="s">
        <v>1512</v>
      </c>
      <c r="AH367" t="s">
        <v>1513</v>
      </c>
      <c r="AI367" t="str">
        <f t="shared" si="57"/>
        <v>A679073</v>
      </c>
      <c r="AJ367" t="str">
        <f>IFERROR(VLOOKUP(AI367,#REF!,3,FALSE),"")</f>
        <v/>
      </c>
    </row>
    <row r="368" spans="1:36">
      <c r="A368" s="15"/>
      <c r="B368" s="10" t="str">
        <f t="shared" si="49"/>
        <v/>
      </c>
      <c r="C368" s="15"/>
      <c r="D368" s="10" t="str">
        <f t="shared" si="50"/>
        <v/>
      </c>
      <c r="E368" s="46"/>
      <c r="F368" s="10" t="str">
        <f t="shared" si="51"/>
        <v/>
      </c>
      <c r="G368" s="10" t="str">
        <f t="shared" si="52"/>
        <v/>
      </c>
      <c r="H368" s="45"/>
      <c r="I368" s="45"/>
      <c r="J368" s="45"/>
      <c r="K368" s="45"/>
      <c r="L368" s="45"/>
      <c r="M368" s="54"/>
      <c r="N368" s="53"/>
      <c r="O368" s="53"/>
      <c r="P368" s="54"/>
      <c r="Q368" s="77"/>
      <c r="R368" s="134"/>
      <c r="S368" t="str">
        <f>IF(C368="","",'OPĆI DIO'!$C$1)</f>
        <v/>
      </c>
      <c r="T368" t="str">
        <f t="shared" si="53"/>
        <v/>
      </c>
      <c r="U368" t="str">
        <f t="shared" si="54"/>
        <v/>
      </c>
      <c r="V368" t="str">
        <f t="shared" si="55"/>
        <v/>
      </c>
      <c r="W368" t="str">
        <f t="shared" si="56"/>
        <v/>
      </c>
      <c r="AG368" t="s">
        <v>1514</v>
      </c>
      <c r="AH368" t="s">
        <v>1515</v>
      </c>
      <c r="AI368" t="str">
        <f t="shared" si="57"/>
        <v>A679073</v>
      </c>
      <c r="AJ368" t="str">
        <f>IFERROR(VLOOKUP(AI368,#REF!,3,FALSE),"")</f>
        <v/>
      </c>
    </row>
    <row r="369" spans="1:36">
      <c r="A369" s="15"/>
      <c r="B369" s="10" t="str">
        <f t="shared" si="49"/>
        <v/>
      </c>
      <c r="C369" s="15"/>
      <c r="D369" s="10" t="str">
        <f t="shared" si="50"/>
        <v/>
      </c>
      <c r="E369" s="46"/>
      <c r="F369" s="10" t="str">
        <f t="shared" si="51"/>
        <v/>
      </c>
      <c r="G369" s="10" t="str">
        <f t="shared" si="52"/>
        <v/>
      </c>
      <c r="H369" s="45"/>
      <c r="I369" s="45"/>
      <c r="J369" s="45"/>
      <c r="K369" s="45"/>
      <c r="L369" s="45"/>
      <c r="M369" s="54"/>
      <c r="N369" s="53"/>
      <c r="O369" s="53"/>
      <c r="P369" s="54"/>
      <c r="Q369" s="77"/>
      <c r="R369" s="134"/>
      <c r="S369" t="str">
        <f>IF(C369="","",'OPĆI DIO'!$C$1)</f>
        <v/>
      </c>
      <c r="T369" t="str">
        <f t="shared" si="53"/>
        <v/>
      </c>
      <c r="U369" t="str">
        <f t="shared" si="54"/>
        <v/>
      </c>
      <c r="V369" t="str">
        <f t="shared" si="55"/>
        <v/>
      </c>
      <c r="W369" t="str">
        <f t="shared" si="56"/>
        <v/>
      </c>
      <c r="AG369" t="s">
        <v>1516</v>
      </c>
      <c r="AH369" t="s">
        <v>1517</v>
      </c>
      <c r="AI369" t="str">
        <f t="shared" si="57"/>
        <v>A679073</v>
      </c>
      <c r="AJ369" t="str">
        <f>IFERROR(VLOOKUP(AI369,#REF!,3,FALSE),"")</f>
        <v/>
      </c>
    </row>
    <row r="370" spans="1:36">
      <c r="A370" s="15"/>
      <c r="B370" s="10" t="str">
        <f t="shared" si="49"/>
        <v/>
      </c>
      <c r="C370" s="15"/>
      <c r="D370" s="10" t="str">
        <f t="shared" si="50"/>
        <v/>
      </c>
      <c r="E370" s="46"/>
      <c r="F370" s="10" t="str">
        <f t="shared" si="51"/>
        <v/>
      </c>
      <c r="G370" s="10" t="str">
        <f t="shared" si="52"/>
        <v/>
      </c>
      <c r="H370" s="45"/>
      <c r="I370" s="45"/>
      <c r="J370" s="45"/>
      <c r="K370" s="45"/>
      <c r="L370" s="45"/>
      <c r="M370" s="54"/>
      <c r="N370" s="53"/>
      <c r="O370" s="53"/>
      <c r="P370" s="54"/>
      <c r="Q370" s="77"/>
      <c r="R370" s="134"/>
      <c r="S370" t="str">
        <f>IF(C370="","",'OPĆI DIO'!$C$1)</f>
        <v/>
      </c>
      <c r="T370" t="str">
        <f t="shared" si="53"/>
        <v/>
      </c>
      <c r="U370" t="str">
        <f t="shared" si="54"/>
        <v/>
      </c>
      <c r="V370" t="str">
        <f t="shared" si="55"/>
        <v/>
      </c>
      <c r="W370" t="str">
        <f t="shared" si="56"/>
        <v/>
      </c>
      <c r="AG370" t="s">
        <v>1518</v>
      </c>
      <c r="AH370" t="s">
        <v>1519</v>
      </c>
      <c r="AI370" t="str">
        <f t="shared" si="57"/>
        <v>A679073</v>
      </c>
      <c r="AJ370" t="str">
        <f>IFERROR(VLOOKUP(AI370,#REF!,3,FALSE),"")</f>
        <v/>
      </c>
    </row>
    <row r="371" spans="1:36">
      <c r="A371" s="15"/>
      <c r="B371" s="10" t="str">
        <f t="shared" si="49"/>
        <v/>
      </c>
      <c r="C371" s="15"/>
      <c r="D371" s="10" t="str">
        <f t="shared" si="50"/>
        <v/>
      </c>
      <c r="E371" s="46"/>
      <c r="F371" s="10" t="str">
        <f t="shared" si="51"/>
        <v/>
      </c>
      <c r="G371" s="10" t="str">
        <f t="shared" si="52"/>
        <v/>
      </c>
      <c r="H371" s="45"/>
      <c r="I371" s="45"/>
      <c r="J371" s="45"/>
      <c r="K371" s="45"/>
      <c r="L371" s="45"/>
      <c r="M371" s="54"/>
      <c r="N371" s="53"/>
      <c r="O371" s="53"/>
      <c r="P371" s="54"/>
      <c r="Q371" s="77"/>
      <c r="R371" s="134"/>
      <c r="S371" t="str">
        <f>IF(C371="","",'OPĆI DIO'!$C$1)</f>
        <v/>
      </c>
      <c r="T371" t="str">
        <f t="shared" si="53"/>
        <v/>
      </c>
      <c r="U371" t="str">
        <f t="shared" si="54"/>
        <v/>
      </c>
      <c r="V371" t="str">
        <f t="shared" si="55"/>
        <v/>
      </c>
      <c r="W371" t="str">
        <f t="shared" si="56"/>
        <v/>
      </c>
      <c r="AG371" t="s">
        <v>3250</v>
      </c>
      <c r="AH371" t="s">
        <v>3251</v>
      </c>
      <c r="AI371" t="str">
        <f t="shared" si="57"/>
        <v>A679073</v>
      </c>
      <c r="AJ371" t="str">
        <f>IFERROR(VLOOKUP(AI371,#REF!,3,FALSE),"")</f>
        <v/>
      </c>
    </row>
    <row r="372" spans="1:36">
      <c r="A372" s="15"/>
      <c r="B372" s="10" t="str">
        <f t="shared" si="49"/>
        <v/>
      </c>
      <c r="C372" s="15"/>
      <c r="D372" s="10" t="str">
        <f t="shared" si="50"/>
        <v/>
      </c>
      <c r="E372" s="46"/>
      <c r="F372" s="10" t="str">
        <f t="shared" si="51"/>
        <v/>
      </c>
      <c r="G372" s="10" t="str">
        <f t="shared" si="52"/>
        <v/>
      </c>
      <c r="H372" s="45"/>
      <c r="I372" s="45"/>
      <c r="J372" s="45"/>
      <c r="K372" s="45"/>
      <c r="L372" s="45"/>
      <c r="M372" s="54"/>
      <c r="N372" s="53"/>
      <c r="O372" s="53"/>
      <c r="P372" s="54"/>
      <c r="Q372" s="77"/>
      <c r="R372" s="134"/>
      <c r="S372" t="str">
        <f>IF(C372="","",'OPĆI DIO'!$C$1)</f>
        <v/>
      </c>
      <c r="T372" t="str">
        <f t="shared" si="53"/>
        <v/>
      </c>
      <c r="U372" t="str">
        <f t="shared" si="54"/>
        <v/>
      </c>
      <c r="V372" t="str">
        <f t="shared" si="55"/>
        <v/>
      </c>
      <c r="W372" t="str">
        <f t="shared" si="56"/>
        <v/>
      </c>
      <c r="AG372" t="s">
        <v>3252</v>
      </c>
      <c r="AH372" t="s">
        <v>3253</v>
      </c>
      <c r="AI372" t="str">
        <f t="shared" si="57"/>
        <v>A679073</v>
      </c>
      <c r="AJ372" t="str">
        <f>IFERROR(VLOOKUP(AI372,#REF!,3,FALSE),"")</f>
        <v/>
      </c>
    </row>
    <row r="373" spans="1:36">
      <c r="A373" s="15"/>
      <c r="B373" s="10" t="str">
        <f t="shared" si="49"/>
        <v/>
      </c>
      <c r="C373" s="15"/>
      <c r="D373" s="10" t="str">
        <f t="shared" si="50"/>
        <v/>
      </c>
      <c r="E373" s="46"/>
      <c r="F373" s="10" t="str">
        <f t="shared" si="51"/>
        <v/>
      </c>
      <c r="G373" s="10" t="str">
        <f t="shared" si="52"/>
        <v/>
      </c>
      <c r="H373" s="45"/>
      <c r="I373" s="45"/>
      <c r="J373" s="45"/>
      <c r="K373" s="45"/>
      <c r="L373" s="45"/>
      <c r="M373" s="54"/>
      <c r="N373" s="53"/>
      <c r="O373" s="53"/>
      <c r="P373" s="54"/>
      <c r="Q373" s="77"/>
      <c r="R373" s="134"/>
      <c r="S373" t="str">
        <f>IF(C373="","",'OPĆI DIO'!$C$1)</f>
        <v/>
      </c>
      <c r="T373" t="str">
        <f t="shared" si="53"/>
        <v/>
      </c>
      <c r="U373" t="str">
        <f t="shared" si="54"/>
        <v/>
      </c>
      <c r="V373" t="str">
        <f t="shared" si="55"/>
        <v/>
      </c>
      <c r="W373" t="str">
        <f t="shared" si="56"/>
        <v/>
      </c>
      <c r="AG373" t="s">
        <v>3254</v>
      </c>
      <c r="AH373" t="s">
        <v>3255</v>
      </c>
      <c r="AI373" t="str">
        <f t="shared" si="57"/>
        <v>A679073</v>
      </c>
      <c r="AJ373" t="str">
        <f>IFERROR(VLOOKUP(AI373,#REF!,3,FALSE),"")</f>
        <v/>
      </c>
    </row>
    <row r="374" spans="1:36">
      <c r="A374" s="15"/>
      <c r="B374" s="10" t="str">
        <f t="shared" si="49"/>
        <v/>
      </c>
      <c r="C374" s="15"/>
      <c r="D374" s="10" t="str">
        <f t="shared" si="50"/>
        <v/>
      </c>
      <c r="E374" s="46"/>
      <c r="F374" s="10" t="str">
        <f t="shared" si="51"/>
        <v/>
      </c>
      <c r="G374" s="10" t="str">
        <f t="shared" si="52"/>
        <v/>
      </c>
      <c r="H374" s="45"/>
      <c r="I374" s="45"/>
      <c r="J374" s="45"/>
      <c r="K374" s="45"/>
      <c r="L374" s="45"/>
      <c r="M374" s="54"/>
      <c r="N374" s="53"/>
      <c r="O374" s="53"/>
      <c r="P374" s="54"/>
      <c r="Q374" s="77"/>
      <c r="R374" s="134"/>
      <c r="S374" t="str">
        <f>IF(C374="","",'OPĆI DIO'!$C$1)</f>
        <v/>
      </c>
      <c r="T374" t="str">
        <f t="shared" si="53"/>
        <v/>
      </c>
      <c r="U374" t="str">
        <f t="shared" si="54"/>
        <v/>
      </c>
      <c r="V374" t="str">
        <f t="shared" si="55"/>
        <v/>
      </c>
      <c r="W374" t="str">
        <f t="shared" si="56"/>
        <v/>
      </c>
      <c r="AG374" t="s">
        <v>3256</v>
      </c>
      <c r="AH374" t="s">
        <v>3257</v>
      </c>
      <c r="AI374" t="str">
        <f t="shared" si="57"/>
        <v>A679073</v>
      </c>
      <c r="AJ374" t="str">
        <f>IFERROR(VLOOKUP(AI374,#REF!,3,FALSE),"")</f>
        <v/>
      </c>
    </row>
    <row r="375" spans="1:36">
      <c r="A375" s="15"/>
      <c r="B375" s="10" t="str">
        <f t="shared" si="49"/>
        <v/>
      </c>
      <c r="C375" s="15"/>
      <c r="D375" s="10" t="str">
        <f t="shared" si="50"/>
        <v/>
      </c>
      <c r="E375" s="46"/>
      <c r="F375" s="10" t="str">
        <f t="shared" si="51"/>
        <v/>
      </c>
      <c r="G375" s="10" t="str">
        <f t="shared" si="52"/>
        <v/>
      </c>
      <c r="H375" s="45"/>
      <c r="I375" s="45"/>
      <c r="J375" s="45"/>
      <c r="K375" s="45"/>
      <c r="L375" s="45"/>
      <c r="M375" s="54"/>
      <c r="N375" s="53"/>
      <c r="O375" s="53"/>
      <c r="P375" s="54"/>
      <c r="Q375" s="77"/>
      <c r="R375" s="134"/>
      <c r="S375" t="str">
        <f>IF(C375="","",'OPĆI DIO'!$C$1)</f>
        <v/>
      </c>
      <c r="T375" t="str">
        <f t="shared" si="53"/>
        <v/>
      </c>
      <c r="U375" t="str">
        <f t="shared" si="54"/>
        <v/>
      </c>
      <c r="V375" t="str">
        <f t="shared" si="55"/>
        <v/>
      </c>
      <c r="W375" t="str">
        <f t="shared" si="56"/>
        <v/>
      </c>
      <c r="AG375" t="s">
        <v>3258</v>
      </c>
      <c r="AH375" t="s">
        <v>3259</v>
      </c>
      <c r="AI375" t="str">
        <f t="shared" si="57"/>
        <v>A679073</v>
      </c>
      <c r="AJ375" t="str">
        <f>IFERROR(VLOOKUP(AI375,#REF!,3,FALSE),"")</f>
        <v/>
      </c>
    </row>
    <row r="376" spans="1:36">
      <c r="A376" s="15"/>
      <c r="B376" s="10" t="str">
        <f t="shared" si="49"/>
        <v/>
      </c>
      <c r="C376" s="15"/>
      <c r="D376" s="10" t="str">
        <f t="shared" si="50"/>
        <v/>
      </c>
      <c r="E376" s="46"/>
      <c r="F376" s="10" t="str">
        <f t="shared" si="51"/>
        <v/>
      </c>
      <c r="G376" s="10" t="str">
        <f t="shared" si="52"/>
        <v/>
      </c>
      <c r="H376" s="45"/>
      <c r="I376" s="45"/>
      <c r="J376" s="45"/>
      <c r="K376" s="45"/>
      <c r="L376" s="45"/>
      <c r="M376" s="54"/>
      <c r="N376" s="53"/>
      <c r="O376" s="53"/>
      <c r="P376" s="54"/>
      <c r="Q376" s="77"/>
      <c r="R376" s="134"/>
      <c r="S376" t="str">
        <f>IF(C376="","",'OPĆI DIO'!$C$1)</f>
        <v/>
      </c>
      <c r="T376" t="str">
        <f t="shared" si="53"/>
        <v/>
      </c>
      <c r="U376" t="str">
        <f t="shared" si="54"/>
        <v/>
      </c>
      <c r="V376" t="str">
        <f t="shared" si="55"/>
        <v/>
      </c>
      <c r="W376" t="str">
        <f t="shared" si="56"/>
        <v/>
      </c>
      <c r="AG376" t="s">
        <v>3260</v>
      </c>
      <c r="AH376" t="s">
        <v>3261</v>
      </c>
      <c r="AI376" t="str">
        <f t="shared" si="57"/>
        <v>A679073</v>
      </c>
      <c r="AJ376" t="str">
        <f>IFERROR(VLOOKUP(AI376,#REF!,3,FALSE),"")</f>
        <v/>
      </c>
    </row>
    <row r="377" spans="1:36">
      <c r="A377" s="15"/>
      <c r="B377" s="10" t="str">
        <f t="shared" si="49"/>
        <v/>
      </c>
      <c r="C377" s="15"/>
      <c r="D377" s="10" t="str">
        <f t="shared" si="50"/>
        <v/>
      </c>
      <c r="E377" s="46"/>
      <c r="F377" s="10" t="str">
        <f t="shared" si="51"/>
        <v/>
      </c>
      <c r="G377" s="10" t="str">
        <f t="shared" si="52"/>
        <v/>
      </c>
      <c r="H377" s="45"/>
      <c r="I377" s="45"/>
      <c r="J377" s="45"/>
      <c r="K377" s="45"/>
      <c r="L377" s="45"/>
      <c r="M377" s="54"/>
      <c r="N377" s="53"/>
      <c r="O377" s="53"/>
      <c r="P377" s="54"/>
      <c r="Q377" s="77"/>
      <c r="R377" s="134"/>
      <c r="S377" t="str">
        <f>IF(C377="","",'OPĆI DIO'!$C$1)</f>
        <v/>
      </c>
      <c r="T377" t="str">
        <f t="shared" si="53"/>
        <v/>
      </c>
      <c r="U377" t="str">
        <f t="shared" si="54"/>
        <v/>
      </c>
      <c r="V377" t="str">
        <f t="shared" si="55"/>
        <v/>
      </c>
      <c r="W377" t="str">
        <f t="shared" si="56"/>
        <v/>
      </c>
      <c r="AG377" t="s">
        <v>3262</v>
      </c>
      <c r="AH377" t="s">
        <v>3263</v>
      </c>
      <c r="AI377" t="str">
        <f t="shared" si="57"/>
        <v>A679073</v>
      </c>
      <c r="AJ377" t="str">
        <f>IFERROR(VLOOKUP(AI377,#REF!,3,FALSE),"")</f>
        <v/>
      </c>
    </row>
    <row r="378" spans="1:36">
      <c r="A378" s="15"/>
      <c r="B378" s="10" t="str">
        <f t="shared" si="49"/>
        <v/>
      </c>
      <c r="C378" s="15"/>
      <c r="D378" s="10" t="str">
        <f t="shared" si="50"/>
        <v/>
      </c>
      <c r="E378" s="46"/>
      <c r="F378" s="10" t="str">
        <f t="shared" si="51"/>
        <v/>
      </c>
      <c r="G378" s="10" t="str">
        <f t="shared" si="52"/>
        <v/>
      </c>
      <c r="H378" s="45"/>
      <c r="I378" s="45"/>
      <c r="J378" s="45"/>
      <c r="K378" s="45"/>
      <c r="L378" s="45"/>
      <c r="M378" s="54"/>
      <c r="N378" s="53"/>
      <c r="O378" s="53"/>
      <c r="P378" s="54"/>
      <c r="Q378" s="77"/>
      <c r="R378" s="134"/>
      <c r="S378" t="str">
        <f>IF(C378="","",'OPĆI DIO'!$C$1)</f>
        <v/>
      </c>
      <c r="T378" t="str">
        <f t="shared" si="53"/>
        <v/>
      </c>
      <c r="U378" t="str">
        <f t="shared" si="54"/>
        <v/>
      </c>
      <c r="V378" t="str">
        <f t="shared" si="55"/>
        <v/>
      </c>
      <c r="W378" t="str">
        <f t="shared" si="56"/>
        <v/>
      </c>
      <c r="AG378" t="s">
        <v>3264</v>
      </c>
      <c r="AH378" t="s">
        <v>3265</v>
      </c>
      <c r="AI378" t="str">
        <f t="shared" si="57"/>
        <v>A679073</v>
      </c>
      <c r="AJ378" t="str">
        <f>IFERROR(VLOOKUP(AI378,#REF!,3,FALSE),"")</f>
        <v/>
      </c>
    </row>
    <row r="379" spans="1:36">
      <c r="A379" s="15"/>
      <c r="B379" s="10" t="str">
        <f t="shared" si="49"/>
        <v/>
      </c>
      <c r="C379" s="15"/>
      <c r="D379" s="10" t="str">
        <f t="shared" si="50"/>
        <v/>
      </c>
      <c r="E379" s="46"/>
      <c r="F379" s="10" t="str">
        <f t="shared" si="51"/>
        <v/>
      </c>
      <c r="G379" s="10" t="str">
        <f t="shared" si="52"/>
        <v/>
      </c>
      <c r="H379" s="45"/>
      <c r="I379" s="45"/>
      <c r="J379" s="45"/>
      <c r="K379" s="45"/>
      <c r="L379" s="45"/>
      <c r="M379" s="54"/>
      <c r="N379" s="53"/>
      <c r="O379" s="53"/>
      <c r="P379" s="54"/>
      <c r="Q379" s="77"/>
      <c r="R379" s="134"/>
      <c r="S379" t="str">
        <f>IF(C379="","",'OPĆI DIO'!$C$1)</f>
        <v/>
      </c>
      <c r="T379" t="str">
        <f t="shared" si="53"/>
        <v/>
      </c>
      <c r="U379" t="str">
        <f t="shared" si="54"/>
        <v/>
      </c>
      <c r="V379" t="str">
        <f t="shared" si="55"/>
        <v/>
      </c>
      <c r="W379" t="str">
        <f t="shared" si="56"/>
        <v/>
      </c>
      <c r="AG379" t="s">
        <v>1863</v>
      </c>
      <c r="AH379" t="s">
        <v>1864</v>
      </c>
      <c r="AI379" t="str">
        <f t="shared" si="57"/>
        <v>A679073</v>
      </c>
      <c r="AJ379" t="str">
        <f>IFERROR(VLOOKUP(AI379,#REF!,3,FALSE),"")</f>
        <v/>
      </c>
    </row>
    <row r="380" spans="1:36">
      <c r="A380" s="15"/>
      <c r="B380" s="10" t="str">
        <f t="shared" si="49"/>
        <v/>
      </c>
      <c r="C380" s="15"/>
      <c r="D380" s="10" t="str">
        <f t="shared" si="50"/>
        <v/>
      </c>
      <c r="E380" s="46"/>
      <c r="F380" s="10" t="str">
        <f t="shared" si="51"/>
        <v/>
      </c>
      <c r="G380" s="10" t="str">
        <f t="shared" si="52"/>
        <v/>
      </c>
      <c r="H380" s="45"/>
      <c r="I380" s="45"/>
      <c r="J380" s="45"/>
      <c r="K380" s="45"/>
      <c r="L380" s="45"/>
      <c r="M380" s="54"/>
      <c r="N380" s="53"/>
      <c r="O380" s="53"/>
      <c r="P380" s="54"/>
      <c r="Q380" s="77"/>
      <c r="R380" s="134"/>
      <c r="S380" t="str">
        <f>IF(C380="","",'OPĆI DIO'!$C$1)</f>
        <v/>
      </c>
      <c r="T380" t="str">
        <f t="shared" si="53"/>
        <v/>
      </c>
      <c r="U380" t="str">
        <f t="shared" si="54"/>
        <v/>
      </c>
      <c r="V380" t="str">
        <f t="shared" si="55"/>
        <v/>
      </c>
      <c r="W380" t="str">
        <f t="shared" si="56"/>
        <v/>
      </c>
      <c r="AG380" t="s">
        <v>1865</v>
      </c>
      <c r="AH380" t="s">
        <v>1866</v>
      </c>
      <c r="AI380" t="str">
        <f t="shared" si="57"/>
        <v>A679073</v>
      </c>
      <c r="AJ380" t="str">
        <f>IFERROR(VLOOKUP(AI380,#REF!,3,FALSE),"")</f>
        <v/>
      </c>
    </row>
    <row r="381" spans="1:36">
      <c r="A381" s="15"/>
      <c r="B381" s="10" t="str">
        <f t="shared" si="49"/>
        <v/>
      </c>
      <c r="C381" s="15"/>
      <c r="D381" s="10" t="str">
        <f t="shared" si="50"/>
        <v/>
      </c>
      <c r="E381" s="46"/>
      <c r="F381" s="10" t="str">
        <f t="shared" si="51"/>
        <v/>
      </c>
      <c r="G381" s="10" t="str">
        <f t="shared" si="52"/>
        <v/>
      </c>
      <c r="H381" s="45"/>
      <c r="I381" s="45"/>
      <c r="J381" s="45"/>
      <c r="K381" s="45"/>
      <c r="L381" s="45"/>
      <c r="M381" s="54"/>
      <c r="N381" s="53"/>
      <c r="O381" s="53"/>
      <c r="P381" s="54"/>
      <c r="Q381" s="77"/>
      <c r="R381" s="134"/>
      <c r="S381" t="str">
        <f>IF(C381="","",'OPĆI DIO'!$C$1)</f>
        <v/>
      </c>
      <c r="T381" t="str">
        <f t="shared" si="53"/>
        <v/>
      </c>
      <c r="U381" t="str">
        <f t="shared" si="54"/>
        <v/>
      </c>
      <c r="V381" t="str">
        <f t="shared" si="55"/>
        <v/>
      </c>
      <c r="W381" t="str">
        <f t="shared" si="56"/>
        <v/>
      </c>
      <c r="AG381" t="s">
        <v>2344</v>
      </c>
      <c r="AH381" t="s">
        <v>2345</v>
      </c>
      <c r="AI381" t="str">
        <f t="shared" si="57"/>
        <v>A679073</v>
      </c>
      <c r="AJ381" t="str">
        <f>IFERROR(VLOOKUP(AI381,#REF!,3,FALSE),"")</f>
        <v/>
      </c>
    </row>
    <row r="382" spans="1:36">
      <c r="A382" s="15"/>
      <c r="B382" s="10" t="str">
        <f t="shared" si="49"/>
        <v/>
      </c>
      <c r="C382" s="15"/>
      <c r="D382" s="10" t="str">
        <f t="shared" si="50"/>
        <v/>
      </c>
      <c r="E382" s="46"/>
      <c r="F382" s="10" t="str">
        <f t="shared" si="51"/>
        <v/>
      </c>
      <c r="G382" s="10" t="str">
        <f t="shared" si="52"/>
        <v/>
      </c>
      <c r="H382" s="45"/>
      <c r="I382" s="45"/>
      <c r="J382" s="45"/>
      <c r="K382" s="45"/>
      <c r="L382" s="45"/>
      <c r="M382" s="54"/>
      <c r="N382" s="53"/>
      <c r="O382" s="53"/>
      <c r="P382" s="54"/>
      <c r="Q382" s="77"/>
      <c r="R382" s="134"/>
      <c r="S382" t="str">
        <f>IF(C382="","",'OPĆI DIO'!$C$1)</f>
        <v/>
      </c>
      <c r="T382" t="str">
        <f t="shared" si="53"/>
        <v/>
      </c>
      <c r="U382" t="str">
        <f t="shared" si="54"/>
        <v/>
      </c>
      <c r="V382" t="str">
        <f t="shared" si="55"/>
        <v/>
      </c>
      <c r="W382" t="str">
        <f t="shared" si="56"/>
        <v/>
      </c>
      <c r="AG382" t="s">
        <v>2346</v>
      </c>
      <c r="AH382" t="s">
        <v>2347</v>
      </c>
      <c r="AI382" t="str">
        <f t="shared" si="57"/>
        <v>A679073</v>
      </c>
      <c r="AJ382" t="str">
        <f>IFERROR(VLOOKUP(AI382,#REF!,3,FALSE),"")</f>
        <v/>
      </c>
    </row>
    <row r="383" spans="1:36">
      <c r="A383" s="15"/>
      <c r="B383" s="10" t="str">
        <f t="shared" si="49"/>
        <v/>
      </c>
      <c r="C383" s="15"/>
      <c r="D383" s="10" t="str">
        <f t="shared" si="50"/>
        <v/>
      </c>
      <c r="E383" s="46"/>
      <c r="F383" s="10" t="str">
        <f t="shared" si="51"/>
        <v/>
      </c>
      <c r="G383" s="10" t="str">
        <f t="shared" si="52"/>
        <v/>
      </c>
      <c r="H383" s="45"/>
      <c r="I383" s="45"/>
      <c r="J383" s="45"/>
      <c r="K383" s="45"/>
      <c r="L383" s="45"/>
      <c r="M383" s="54"/>
      <c r="N383" s="53"/>
      <c r="O383" s="53"/>
      <c r="P383" s="54"/>
      <c r="Q383" s="77"/>
      <c r="R383" s="134"/>
      <c r="S383" t="str">
        <f>IF(C383="","",'OPĆI DIO'!$C$1)</f>
        <v/>
      </c>
      <c r="T383" t="str">
        <f t="shared" si="53"/>
        <v/>
      </c>
      <c r="U383" t="str">
        <f t="shared" si="54"/>
        <v/>
      </c>
      <c r="V383" t="str">
        <f t="shared" si="55"/>
        <v/>
      </c>
      <c r="W383" t="str">
        <f t="shared" si="56"/>
        <v/>
      </c>
      <c r="AG383" t="s">
        <v>2348</v>
      </c>
      <c r="AH383" t="s">
        <v>2349</v>
      </c>
      <c r="AI383" t="str">
        <f t="shared" si="57"/>
        <v>A679073</v>
      </c>
      <c r="AJ383" t="str">
        <f>IFERROR(VLOOKUP(AI383,#REF!,3,FALSE),"")</f>
        <v/>
      </c>
    </row>
    <row r="384" spans="1:36">
      <c r="A384" s="15"/>
      <c r="B384" s="10" t="str">
        <f t="shared" si="49"/>
        <v/>
      </c>
      <c r="C384" s="15"/>
      <c r="D384" s="10" t="str">
        <f t="shared" si="50"/>
        <v/>
      </c>
      <c r="E384" s="46"/>
      <c r="F384" s="10" t="str">
        <f t="shared" si="51"/>
        <v/>
      </c>
      <c r="G384" s="10" t="str">
        <f t="shared" si="52"/>
        <v/>
      </c>
      <c r="H384" s="45"/>
      <c r="I384" s="45"/>
      <c r="J384" s="45"/>
      <c r="K384" s="45"/>
      <c r="L384" s="45"/>
      <c r="M384" s="54"/>
      <c r="N384" s="53"/>
      <c r="O384" s="53"/>
      <c r="P384" s="54"/>
      <c r="Q384" s="77"/>
      <c r="R384" s="134"/>
      <c r="S384" t="str">
        <f>IF(C384="","",'OPĆI DIO'!$C$1)</f>
        <v/>
      </c>
      <c r="T384" t="str">
        <f t="shared" si="53"/>
        <v/>
      </c>
      <c r="U384" t="str">
        <f t="shared" si="54"/>
        <v/>
      </c>
      <c r="V384" t="str">
        <f t="shared" si="55"/>
        <v/>
      </c>
      <c r="W384" t="str">
        <f t="shared" si="56"/>
        <v/>
      </c>
      <c r="AG384" t="s">
        <v>2350</v>
      </c>
      <c r="AH384" t="s">
        <v>2351</v>
      </c>
      <c r="AI384" t="str">
        <f t="shared" si="57"/>
        <v>A679073</v>
      </c>
      <c r="AJ384" t="str">
        <f>IFERROR(VLOOKUP(AI384,#REF!,3,FALSE),"")</f>
        <v/>
      </c>
    </row>
    <row r="385" spans="1:36">
      <c r="A385" s="15"/>
      <c r="B385" s="10" t="str">
        <f t="shared" si="49"/>
        <v/>
      </c>
      <c r="C385" s="15"/>
      <c r="D385" s="10" t="str">
        <f t="shared" si="50"/>
        <v/>
      </c>
      <c r="E385" s="46"/>
      <c r="F385" s="10" t="str">
        <f t="shared" si="51"/>
        <v/>
      </c>
      <c r="G385" s="10" t="str">
        <f t="shared" si="52"/>
        <v/>
      </c>
      <c r="H385" s="45"/>
      <c r="I385" s="45"/>
      <c r="J385" s="45"/>
      <c r="K385" s="45"/>
      <c r="L385" s="45"/>
      <c r="M385" s="54"/>
      <c r="N385" s="53"/>
      <c r="O385" s="53"/>
      <c r="P385" s="54"/>
      <c r="Q385" s="77"/>
      <c r="R385" s="134"/>
      <c r="S385" t="str">
        <f>IF(C385="","",'OPĆI DIO'!$C$1)</f>
        <v/>
      </c>
      <c r="T385" t="str">
        <f t="shared" si="53"/>
        <v/>
      </c>
      <c r="U385" t="str">
        <f t="shared" si="54"/>
        <v/>
      </c>
      <c r="V385" t="str">
        <f t="shared" si="55"/>
        <v/>
      </c>
      <c r="W385" t="str">
        <f t="shared" si="56"/>
        <v/>
      </c>
      <c r="AG385" t="s">
        <v>2352</v>
      </c>
      <c r="AH385" t="s">
        <v>2353</v>
      </c>
      <c r="AI385" t="str">
        <f t="shared" si="57"/>
        <v>A679073</v>
      </c>
      <c r="AJ385" t="str">
        <f>IFERROR(VLOOKUP(AI385,#REF!,3,FALSE),"")</f>
        <v/>
      </c>
    </row>
    <row r="386" spans="1:36">
      <c r="A386" s="15"/>
      <c r="B386" s="10" t="str">
        <f t="shared" si="49"/>
        <v/>
      </c>
      <c r="C386" s="15"/>
      <c r="D386" s="10" t="str">
        <f t="shared" si="50"/>
        <v/>
      </c>
      <c r="E386" s="46"/>
      <c r="F386" s="10" t="str">
        <f t="shared" si="51"/>
        <v/>
      </c>
      <c r="G386" s="10" t="str">
        <f t="shared" si="52"/>
        <v/>
      </c>
      <c r="H386" s="45"/>
      <c r="I386" s="45"/>
      <c r="J386" s="45"/>
      <c r="K386" s="45"/>
      <c r="L386" s="45"/>
      <c r="M386" s="54"/>
      <c r="N386" s="53"/>
      <c r="O386" s="53"/>
      <c r="P386" s="54"/>
      <c r="Q386" s="77"/>
      <c r="R386" s="134"/>
      <c r="S386" t="str">
        <f>IF(C386="","",'OPĆI DIO'!$C$1)</f>
        <v/>
      </c>
      <c r="T386" t="str">
        <f t="shared" si="53"/>
        <v/>
      </c>
      <c r="U386" t="str">
        <f t="shared" si="54"/>
        <v/>
      </c>
      <c r="V386" t="str">
        <f t="shared" si="55"/>
        <v/>
      </c>
      <c r="W386" t="str">
        <f t="shared" si="56"/>
        <v/>
      </c>
      <c r="AG386" t="s">
        <v>2354</v>
      </c>
      <c r="AH386" t="s">
        <v>2355</v>
      </c>
      <c r="AI386" t="str">
        <f t="shared" si="57"/>
        <v>A679073</v>
      </c>
      <c r="AJ386" t="str">
        <f>IFERROR(VLOOKUP(AI386,#REF!,3,FALSE),"")</f>
        <v/>
      </c>
    </row>
    <row r="387" spans="1:36">
      <c r="A387" s="15"/>
      <c r="B387" s="10" t="str">
        <f t="shared" ref="B387:B450" si="58">IFERROR(VLOOKUP(A387,$X$6:$Y$23,2,FALSE),"")</f>
        <v/>
      </c>
      <c r="C387" s="15"/>
      <c r="D387" s="10" t="str">
        <f t="shared" ref="D387:D450" si="59">IFERROR(VLOOKUP(C387,$AA$5:$AC$129,2,FALSE),"")</f>
        <v/>
      </c>
      <c r="E387" s="46"/>
      <c r="F387" s="10" t="str">
        <f t="shared" ref="F387:F450" si="60">IFERROR(VLOOKUP(E387,$AG$6:$AH$1763,2,FALSE),"")</f>
        <v/>
      </c>
      <c r="G387" s="10" t="str">
        <f t="shared" ref="G387:G450" si="61">IFERROR(VLOOKUP(E387,$AG$6:$AJ$1763,4,FALSE),"")</f>
        <v/>
      </c>
      <c r="H387" s="45"/>
      <c r="I387" s="45"/>
      <c r="J387" s="45"/>
      <c r="K387" s="45"/>
      <c r="L387" s="45"/>
      <c r="M387" s="54"/>
      <c r="N387" s="53"/>
      <c r="O387" s="53"/>
      <c r="P387" s="54"/>
      <c r="Q387" s="77"/>
      <c r="R387" s="134"/>
      <c r="S387" t="str">
        <f>IF(C387="","",'OPĆI DIO'!$C$1)</f>
        <v/>
      </c>
      <c r="T387" t="str">
        <f t="shared" ref="T387:T450" si="62">LEFT(C387,3)</f>
        <v/>
      </c>
      <c r="U387" t="str">
        <f t="shared" ref="U387:U450" si="63">LEFT(C387,2)</f>
        <v/>
      </c>
      <c r="V387" t="str">
        <f t="shared" ref="V387:V450" si="64">IF(W387="5",0,MID(G387,2,2))</f>
        <v/>
      </c>
      <c r="W387" t="str">
        <f t="shared" ref="W387:W450" si="65">LEFT(C387,1)</f>
        <v/>
      </c>
      <c r="AG387" t="s">
        <v>2356</v>
      </c>
      <c r="AH387" t="s">
        <v>2357</v>
      </c>
      <c r="AI387" t="str">
        <f t="shared" si="57"/>
        <v>A679073</v>
      </c>
      <c r="AJ387" t="str">
        <f>IFERROR(VLOOKUP(AI387,#REF!,3,FALSE),"")</f>
        <v/>
      </c>
    </row>
    <row r="388" spans="1:36">
      <c r="A388" s="15"/>
      <c r="B388" s="10" t="str">
        <f t="shared" si="58"/>
        <v/>
      </c>
      <c r="C388" s="15"/>
      <c r="D388" s="10" t="str">
        <f t="shared" si="59"/>
        <v/>
      </c>
      <c r="E388" s="46"/>
      <c r="F388" s="10" t="str">
        <f t="shared" si="60"/>
        <v/>
      </c>
      <c r="G388" s="10" t="str">
        <f t="shared" si="61"/>
        <v/>
      </c>
      <c r="H388" s="45"/>
      <c r="I388" s="45"/>
      <c r="J388" s="45"/>
      <c r="K388" s="45"/>
      <c r="L388" s="45"/>
      <c r="M388" s="54"/>
      <c r="N388" s="53"/>
      <c r="O388" s="53"/>
      <c r="P388" s="54"/>
      <c r="Q388" s="77"/>
      <c r="R388" s="134"/>
      <c r="S388" t="str">
        <f>IF(C388="","",'OPĆI DIO'!$C$1)</f>
        <v/>
      </c>
      <c r="T388" t="str">
        <f t="shared" si="62"/>
        <v/>
      </c>
      <c r="U388" t="str">
        <f t="shared" si="63"/>
        <v/>
      </c>
      <c r="V388" t="str">
        <f t="shared" si="64"/>
        <v/>
      </c>
      <c r="W388" t="str">
        <f t="shared" si="65"/>
        <v/>
      </c>
      <c r="AG388" t="s">
        <v>2358</v>
      </c>
      <c r="AH388" t="s">
        <v>2359</v>
      </c>
      <c r="AI388" t="str">
        <f t="shared" si="57"/>
        <v>A679073</v>
      </c>
      <c r="AJ388" t="str">
        <f>IFERROR(VLOOKUP(AI388,#REF!,3,FALSE),"")</f>
        <v/>
      </c>
    </row>
    <row r="389" spans="1:36">
      <c r="A389" s="15"/>
      <c r="B389" s="10" t="str">
        <f t="shared" si="58"/>
        <v/>
      </c>
      <c r="C389" s="15"/>
      <c r="D389" s="10" t="str">
        <f t="shared" si="59"/>
        <v/>
      </c>
      <c r="E389" s="46"/>
      <c r="F389" s="10" t="str">
        <f t="shared" si="60"/>
        <v/>
      </c>
      <c r="G389" s="10" t="str">
        <f t="shared" si="61"/>
        <v/>
      </c>
      <c r="H389" s="45"/>
      <c r="I389" s="45"/>
      <c r="J389" s="45"/>
      <c r="K389" s="45"/>
      <c r="L389" s="45"/>
      <c r="M389" s="54"/>
      <c r="N389" s="53"/>
      <c r="O389" s="53"/>
      <c r="P389" s="54"/>
      <c r="Q389" s="77"/>
      <c r="R389" s="134"/>
      <c r="S389" t="str">
        <f>IF(C389="","",'OPĆI DIO'!$C$1)</f>
        <v/>
      </c>
      <c r="T389" t="str">
        <f t="shared" si="62"/>
        <v/>
      </c>
      <c r="U389" t="str">
        <f t="shared" si="63"/>
        <v/>
      </c>
      <c r="V389" t="str">
        <f t="shared" si="64"/>
        <v/>
      </c>
      <c r="W389" t="str">
        <f t="shared" si="65"/>
        <v/>
      </c>
      <c r="AG389" t="s">
        <v>3266</v>
      </c>
      <c r="AH389" t="s">
        <v>3267</v>
      </c>
      <c r="AI389" t="str">
        <f t="shared" si="57"/>
        <v>A679073</v>
      </c>
      <c r="AJ389" t="str">
        <f>IFERROR(VLOOKUP(AI389,#REF!,3,FALSE),"")</f>
        <v/>
      </c>
    </row>
    <row r="390" spans="1:36">
      <c r="A390" s="15"/>
      <c r="B390" s="10" t="str">
        <f t="shared" si="58"/>
        <v/>
      </c>
      <c r="C390" s="15"/>
      <c r="D390" s="10" t="str">
        <f t="shared" si="59"/>
        <v/>
      </c>
      <c r="E390" s="46"/>
      <c r="F390" s="10" t="str">
        <f t="shared" si="60"/>
        <v/>
      </c>
      <c r="G390" s="10" t="str">
        <f t="shared" si="61"/>
        <v/>
      </c>
      <c r="H390" s="45"/>
      <c r="I390" s="45"/>
      <c r="J390" s="45"/>
      <c r="K390" s="45"/>
      <c r="L390" s="45"/>
      <c r="M390" s="54"/>
      <c r="N390" s="53"/>
      <c r="O390" s="53"/>
      <c r="P390" s="54"/>
      <c r="Q390" s="77"/>
      <c r="R390" s="134"/>
      <c r="S390" t="str">
        <f>IF(C390="","",'OPĆI DIO'!$C$1)</f>
        <v/>
      </c>
      <c r="T390" t="str">
        <f t="shared" si="62"/>
        <v/>
      </c>
      <c r="U390" t="str">
        <f t="shared" si="63"/>
        <v/>
      </c>
      <c r="V390" t="str">
        <f t="shared" si="64"/>
        <v/>
      </c>
      <c r="W390" t="str">
        <f t="shared" si="65"/>
        <v/>
      </c>
      <c r="AG390" t="s">
        <v>3268</v>
      </c>
      <c r="AH390" t="s">
        <v>3269</v>
      </c>
      <c r="AI390" t="str">
        <f t="shared" si="57"/>
        <v>A679073</v>
      </c>
      <c r="AJ390" t="str">
        <f>IFERROR(VLOOKUP(AI390,#REF!,3,FALSE),"")</f>
        <v/>
      </c>
    </row>
    <row r="391" spans="1:36">
      <c r="A391" s="15"/>
      <c r="B391" s="10" t="str">
        <f t="shared" si="58"/>
        <v/>
      </c>
      <c r="C391" s="15"/>
      <c r="D391" s="10" t="str">
        <f t="shared" si="59"/>
        <v/>
      </c>
      <c r="E391" s="46"/>
      <c r="F391" s="10" t="str">
        <f t="shared" si="60"/>
        <v/>
      </c>
      <c r="G391" s="10" t="str">
        <f t="shared" si="61"/>
        <v/>
      </c>
      <c r="H391" s="45"/>
      <c r="I391" s="45"/>
      <c r="J391" s="45"/>
      <c r="K391" s="45"/>
      <c r="L391" s="45"/>
      <c r="M391" s="54"/>
      <c r="N391" s="53"/>
      <c r="O391" s="53"/>
      <c r="P391" s="54"/>
      <c r="Q391" s="77"/>
      <c r="R391" s="134"/>
      <c r="S391" t="str">
        <f>IF(C391="","",'OPĆI DIO'!$C$1)</f>
        <v/>
      </c>
      <c r="T391" t="str">
        <f t="shared" si="62"/>
        <v/>
      </c>
      <c r="U391" t="str">
        <f t="shared" si="63"/>
        <v/>
      </c>
      <c r="V391" t="str">
        <f t="shared" si="64"/>
        <v/>
      </c>
      <c r="W391" t="str">
        <f t="shared" si="65"/>
        <v/>
      </c>
      <c r="AG391" t="s">
        <v>3270</v>
      </c>
      <c r="AH391" t="s">
        <v>3271</v>
      </c>
      <c r="AI391" t="str">
        <f t="shared" si="57"/>
        <v>A679073</v>
      </c>
      <c r="AJ391" t="str">
        <f>IFERROR(VLOOKUP(AI391,#REF!,3,FALSE),"")</f>
        <v/>
      </c>
    </row>
    <row r="392" spans="1:36">
      <c r="A392" s="15"/>
      <c r="B392" s="10" t="str">
        <f t="shared" si="58"/>
        <v/>
      </c>
      <c r="C392" s="15"/>
      <c r="D392" s="10" t="str">
        <f t="shared" si="59"/>
        <v/>
      </c>
      <c r="E392" s="46"/>
      <c r="F392" s="10" t="str">
        <f t="shared" si="60"/>
        <v/>
      </c>
      <c r="G392" s="10" t="str">
        <f t="shared" si="61"/>
        <v/>
      </c>
      <c r="H392" s="45"/>
      <c r="I392" s="45"/>
      <c r="J392" s="45"/>
      <c r="K392" s="45"/>
      <c r="L392" s="45"/>
      <c r="M392" s="54"/>
      <c r="N392" s="53"/>
      <c r="O392" s="53"/>
      <c r="P392" s="54"/>
      <c r="Q392" s="77"/>
      <c r="R392" s="134"/>
      <c r="S392" t="str">
        <f>IF(C392="","",'OPĆI DIO'!$C$1)</f>
        <v/>
      </c>
      <c r="T392" t="str">
        <f t="shared" si="62"/>
        <v/>
      </c>
      <c r="U392" t="str">
        <f t="shared" si="63"/>
        <v/>
      </c>
      <c r="V392" t="str">
        <f t="shared" si="64"/>
        <v/>
      </c>
      <c r="W392" t="str">
        <f t="shared" si="65"/>
        <v/>
      </c>
      <c r="AG392" t="s">
        <v>3272</v>
      </c>
      <c r="AH392" t="s">
        <v>3273</v>
      </c>
      <c r="AI392" t="str">
        <f t="shared" si="57"/>
        <v>A679073</v>
      </c>
      <c r="AJ392" t="str">
        <f>IFERROR(VLOOKUP(AI392,#REF!,3,FALSE),"")</f>
        <v/>
      </c>
    </row>
    <row r="393" spans="1:36">
      <c r="A393" s="15"/>
      <c r="B393" s="10" t="str">
        <f t="shared" si="58"/>
        <v/>
      </c>
      <c r="C393" s="15"/>
      <c r="D393" s="10" t="str">
        <f t="shared" si="59"/>
        <v/>
      </c>
      <c r="E393" s="46"/>
      <c r="F393" s="10" t="str">
        <f t="shared" si="60"/>
        <v/>
      </c>
      <c r="G393" s="10" t="str">
        <f t="shared" si="61"/>
        <v/>
      </c>
      <c r="H393" s="45"/>
      <c r="I393" s="45"/>
      <c r="J393" s="45"/>
      <c r="K393" s="45"/>
      <c r="L393" s="45"/>
      <c r="M393" s="54"/>
      <c r="N393" s="53"/>
      <c r="O393" s="53"/>
      <c r="P393" s="54"/>
      <c r="Q393" s="77"/>
      <c r="R393" s="134"/>
      <c r="S393" t="str">
        <f>IF(C393="","",'OPĆI DIO'!$C$1)</f>
        <v/>
      </c>
      <c r="T393" t="str">
        <f t="shared" si="62"/>
        <v/>
      </c>
      <c r="U393" t="str">
        <f t="shared" si="63"/>
        <v/>
      </c>
      <c r="V393" t="str">
        <f t="shared" si="64"/>
        <v/>
      </c>
      <c r="W393" t="str">
        <f t="shared" si="65"/>
        <v/>
      </c>
      <c r="AG393" t="s">
        <v>3274</v>
      </c>
      <c r="AH393" t="s">
        <v>3275</v>
      </c>
      <c r="AI393" t="str">
        <f t="shared" ref="AI393:AI456" si="66">LEFT(AG393,7)</f>
        <v>A679073</v>
      </c>
      <c r="AJ393" t="str">
        <f>IFERROR(VLOOKUP(AI393,#REF!,3,FALSE),"")</f>
        <v/>
      </c>
    </row>
    <row r="394" spans="1:36">
      <c r="A394" s="15"/>
      <c r="B394" s="10" t="str">
        <f t="shared" si="58"/>
        <v/>
      </c>
      <c r="C394" s="15"/>
      <c r="D394" s="10" t="str">
        <f t="shared" si="59"/>
        <v/>
      </c>
      <c r="E394" s="46"/>
      <c r="F394" s="10" t="str">
        <f t="shared" si="60"/>
        <v/>
      </c>
      <c r="G394" s="10" t="str">
        <f t="shared" si="61"/>
        <v/>
      </c>
      <c r="H394" s="45"/>
      <c r="I394" s="45"/>
      <c r="J394" s="45"/>
      <c r="K394" s="45"/>
      <c r="L394" s="45"/>
      <c r="M394" s="54"/>
      <c r="N394" s="53"/>
      <c r="O394" s="53"/>
      <c r="P394" s="54"/>
      <c r="Q394" s="77"/>
      <c r="R394" s="134"/>
      <c r="S394" t="str">
        <f>IF(C394="","",'OPĆI DIO'!$C$1)</f>
        <v/>
      </c>
      <c r="T394" t="str">
        <f t="shared" si="62"/>
        <v/>
      </c>
      <c r="U394" t="str">
        <f t="shared" si="63"/>
        <v/>
      </c>
      <c r="V394" t="str">
        <f t="shared" si="64"/>
        <v/>
      </c>
      <c r="W394" t="str">
        <f t="shared" si="65"/>
        <v/>
      </c>
      <c r="AG394" t="s">
        <v>3276</v>
      </c>
      <c r="AH394" t="s">
        <v>3277</v>
      </c>
      <c r="AI394" t="str">
        <f t="shared" si="66"/>
        <v>A679073</v>
      </c>
      <c r="AJ394" t="str">
        <f>IFERROR(VLOOKUP(AI394,#REF!,3,FALSE),"")</f>
        <v/>
      </c>
    </row>
    <row r="395" spans="1:36">
      <c r="A395" s="15"/>
      <c r="B395" s="10" t="str">
        <f t="shared" si="58"/>
        <v/>
      </c>
      <c r="C395" s="15"/>
      <c r="D395" s="10" t="str">
        <f t="shared" si="59"/>
        <v/>
      </c>
      <c r="E395" s="46"/>
      <c r="F395" s="10" t="str">
        <f t="shared" si="60"/>
        <v/>
      </c>
      <c r="G395" s="10" t="str">
        <f t="shared" si="61"/>
        <v/>
      </c>
      <c r="H395" s="45"/>
      <c r="I395" s="45"/>
      <c r="J395" s="45"/>
      <c r="K395" s="45"/>
      <c r="L395" s="45"/>
      <c r="M395" s="54"/>
      <c r="N395" s="53"/>
      <c r="O395" s="53"/>
      <c r="P395" s="54"/>
      <c r="Q395" s="77"/>
      <c r="R395" s="134"/>
      <c r="S395" t="str">
        <f>IF(C395="","",'OPĆI DIO'!$C$1)</f>
        <v/>
      </c>
      <c r="T395" t="str">
        <f t="shared" si="62"/>
        <v/>
      </c>
      <c r="U395" t="str">
        <f t="shared" si="63"/>
        <v/>
      </c>
      <c r="V395" t="str">
        <f t="shared" si="64"/>
        <v/>
      </c>
      <c r="W395" t="str">
        <f t="shared" si="65"/>
        <v/>
      </c>
      <c r="AG395" t="s">
        <v>3278</v>
      </c>
      <c r="AH395" t="s">
        <v>3279</v>
      </c>
      <c r="AI395" t="str">
        <f t="shared" si="66"/>
        <v>A679073</v>
      </c>
      <c r="AJ395" t="str">
        <f>IFERROR(VLOOKUP(AI395,#REF!,3,FALSE),"")</f>
        <v/>
      </c>
    </row>
    <row r="396" spans="1:36">
      <c r="A396" s="15"/>
      <c r="B396" s="10" t="str">
        <f t="shared" si="58"/>
        <v/>
      </c>
      <c r="C396" s="15"/>
      <c r="D396" s="10" t="str">
        <f t="shared" si="59"/>
        <v/>
      </c>
      <c r="E396" s="46"/>
      <c r="F396" s="10" t="str">
        <f t="shared" si="60"/>
        <v/>
      </c>
      <c r="G396" s="10" t="str">
        <f t="shared" si="61"/>
        <v/>
      </c>
      <c r="H396" s="45"/>
      <c r="I396" s="45"/>
      <c r="J396" s="45"/>
      <c r="K396" s="45"/>
      <c r="L396" s="45"/>
      <c r="M396" s="54"/>
      <c r="N396" s="53"/>
      <c r="O396" s="53"/>
      <c r="P396" s="54"/>
      <c r="Q396" s="77"/>
      <c r="R396" s="134"/>
      <c r="S396" t="str">
        <f>IF(C396="","",'OPĆI DIO'!$C$1)</f>
        <v/>
      </c>
      <c r="T396" t="str">
        <f t="shared" si="62"/>
        <v/>
      </c>
      <c r="U396" t="str">
        <f t="shared" si="63"/>
        <v/>
      </c>
      <c r="V396" t="str">
        <f t="shared" si="64"/>
        <v/>
      </c>
      <c r="W396" t="str">
        <f t="shared" si="65"/>
        <v/>
      </c>
      <c r="AG396" t="s">
        <v>3280</v>
      </c>
      <c r="AH396" t="s">
        <v>3281</v>
      </c>
      <c r="AI396" t="str">
        <f t="shared" si="66"/>
        <v>A679074</v>
      </c>
      <c r="AJ396" t="str">
        <f>IFERROR(VLOOKUP(AI396,#REF!,3,FALSE),"")</f>
        <v/>
      </c>
    </row>
    <row r="397" spans="1:36">
      <c r="A397" s="15"/>
      <c r="B397" s="10" t="str">
        <f t="shared" si="58"/>
        <v/>
      </c>
      <c r="C397" s="15"/>
      <c r="D397" s="10" t="str">
        <f t="shared" si="59"/>
        <v/>
      </c>
      <c r="E397" s="46"/>
      <c r="F397" s="10" t="str">
        <f t="shared" si="60"/>
        <v/>
      </c>
      <c r="G397" s="10" t="str">
        <f t="shared" si="61"/>
        <v/>
      </c>
      <c r="H397" s="45"/>
      <c r="I397" s="45"/>
      <c r="J397" s="45"/>
      <c r="K397" s="45"/>
      <c r="L397" s="45"/>
      <c r="M397" s="54"/>
      <c r="N397" s="53"/>
      <c r="O397" s="53"/>
      <c r="P397" s="54"/>
      <c r="Q397" s="77"/>
      <c r="R397" s="134"/>
      <c r="S397" t="str">
        <f>IF(C397="","",'OPĆI DIO'!$C$1)</f>
        <v/>
      </c>
      <c r="T397" t="str">
        <f t="shared" si="62"/>
        <v/>
      </c>
      <c r="U397" t="str">
        <f t="shared" si="63"/>
        <v/>
      </c>
      <c r="V397" t="str">
        <f t="shared" si="64"/>
        <v/>
      </c>
      <c r="W397" t="str">
        <f t="shared" si="65"/>
        <v/>
      </c>
      <c r="AG397" t="s">
        <v>3282</v>
      </c>
      <c r="AH397" t="s">
        <v>3283</v>
      </c>
      <c r="AI397" t="str">
        <f t="shared" si="66"/>
        <v>A679074</v>
      </c>
      <c r="AJ397" t="str">
        <f>IFERROR(VLOOKUP(AI397,#REF!,3,FALSE),"")</f>
        <v/>
      </c>
    </row>
    <row r="398" spans="1:36">
      <c r="A398" s="15"/>
      <c r="B398" s="10" t="str">
        <f t="shared" si="58"/>
        <v/>
      </c>
      <c r="C398" s="15"/>
      <c r="D398" s="10" t="str">
        <f t="shared" si="59"/>
        <v/>
      </c>
      <c r="E398" s="46"/>
      <c r="F398" s="10" t="str">
        <f t="shared" si="60"/>
        <v/>
      </c>
      <c r="G398" s="10" t="str">
        <f t="shared" si="61"/>
        <v/>
      </c>
      <c r="H398" s="45"/>
      <c r="I398" s="45"/>
      <c r="J398" s="45"/>
      <c r="K398" s="45"/>
      <c r="L398" s="45"/>
      <c r="M398" s="54"/>
      <c r="N398" s="53"/>
      <c r="O398" s="53"/>
      <c r="P398" s="54"/>
      <c r="Q398" s="77"/>
      <c r="R398" s="134"/>
      <c r="S398" t="str">
        <f>IF(C398="","",'OPĆI DIO'!$C$1)</f>
        <v/>
      </c>
      <c r="T398" t="str">
        <f t="shared" si="62"/>
        <v/>
      </c>
      <c r="U398" t="str">
        <f t="shared" si="63"/>
        <v/>
      </c>
      <c r="V398" t="str">
        <f t="shared" si="64"/>
        <v/>
      </c>
      <c r="W398" t="str">
        <f t="shared" si="65"/>
        <v/>
      </c>
      <c r="AG398" t="s">
        <v>3284</v>
      </c>
      <c r="AH398" t="s">
        <v>3285</v>
      </c>
      <c r="AI398" t="str">
        <f t="shared" si="66"/>
        <v>A679074</v>
      </c>
      <c r="AJ398" t="str">
        <f>IFERROR(VLOOKUP(AI398,#REF!,3,FALSE),"")</f>
        <v/>
      </c>
    </row>
    <row r="399" spans="1:36">
      <c r="A399" s="15"/>
      <c r="B399" s="10" t="str">
        <f t="shared" si="58"/>
        <v/>
      </c>
      <c r="C399" s="15"/>
      <c r="D399" s="10" t="str">
        <f t="shared" si="59"/>
        <v/>
      </c>
      <c r="E399" s="46"/>
      <c r="F399" s="10" t="str">
        <f t="shared" si="60"/>
        <v/>
      </c>
      <c r="G399" s="10" t="str">
        <f t="shared" si="61"/>
        <v/>
      </c>
      <c r="H399" s="45"/>
      <c r="I399" s="45"/>
      <c r="J399" s="45"/>
      <c r="K399" s="45"/>
      <c r="L399" s="45"/>
      <c r="M399" s="54"/>
      <c r="N399" s="53"/>
      <c r="O399" s="53"/>
      <c r="P399" s="54"/>
      <c r="Q399" s="77"/>
      <c r="R399" s="134"/>
      <c r="S399" t="str">
        <f>IF(C399="","",'OPĆI DIO'!$C$1)</f>
        <v/>
      </c>
      <c r="T399" t="str">
        <f t="shared" si="62"/>
        <v/>
      </c>
      <c r="U399" t="str">
        <f t="shared" si="63"/>
        <v/>
      </c>
      <c r="V399" t="str">
        <f t="shared" si="64"/>
        <v/>
      </c>
      <c r="W399" t="str">
        <f t="shared" si="65"/>
        <v/>
      </c>
      <c r="AG399" t="s">
        <v>3286</v>
      </c>
      <c r="AH399" t="s">
        <v>3287</v>
      </c>
      <c r="AI399" t="str">
        <f t="shared" si="66"/>
        <v>A679074</v>
      </c>
      <c r="AJ399" t="str">
        <f>IFERROR(VLOOKUP(AI399,#REF!,3,FALSE),"")</f>
        <v/>
      </c>
    </row>
    <row r="400" spans="1:36">
      <c r="A400" s="15"/>
      <c r="B400" s="10" t="str">
        <f t="shared" si="58"/>
        <v/>
      </c>
      <c r="C400" s="15"/>
      <c r="D400" s="10" t="str">
        <f t="shared" si="59"/>
        <v/>
      </c>
      <c r="E400" s="46"/>
      <c r="F400" s="10" t="str">
        <f t="shared" si="60"/>
        <v/>
      </c>
      <c r="G400" s="10" t="str">
        <f t="shared" si="61"/>
        <v/>
      </c>
      <c r="H400" s="45"/>
      <c r="I400" s="45"/>
      <c r="J400" s="45"/>
      <c r="K400" s="45"/>
      <c r="L400" s="45"/>
      <c r="M400" s="54"/>
      <c r="N400" s="53"/>
      <c r="O400" s="53"/>
      <c r="P400" s="54"/>
      <c r="Q400" s="77"/>
      <c r="R400" s="134"/>
      <c r="S400" t="str">
        <f>IF(C400="","",'OPĆI DIO'!$C$1)</f>
        <v/>
      </c>
      <c r="T400" t="str">
        <f t="shared" si="62"/>
        <v/>
      </c>
      <c r="U400" t="str">
        <f t="shared" si="63"/>
        <v/>
      </c>
      <c r="V400" t="str">
        <f t="shared" si="64"/>
        <v/>
      </c>
      <c r="W400" t="str">
        <f t="shared" si="65"/>
        <v/>
      </c>
      <c r="AG400" t="s">
        <v>3288</v>
      </c>
      <c r="AH400" t="s">
        <v>3289</v>
      </c>
      <c r="AI400" t="str">
        <f t="shared" si="66"/>
        <v>A679074</v>
      </c>
      <c r="AJ400" t="str">
        <f>IFERROR(VLOOKUP(AI400,#REF!,3,FALSE),"")</f>
        <v/>
      </c>
    </row>
    <row r="401" spans="1:36">
      <c r="A401" s="15"/>
      <c r="B401" s="10" t="str">
        <f t="shared" si="58"/>
        <v/>
      </c>
      <c r="C401" s="15"/>
      <c r="D401" s="10" t="str">
        <f t="shared" si="59"/>
        <v/>
      </c>
      <c r="E401" s="46"/>
      <c r="F401" s="10" t="str">
        <f t="shared" si="60"/>
        <v/>
      </c>
      <c r="G401" s="10" t="str">
        <f t="shared" si="61"/>
        <v/>
      </c>
      <c r="H401" s="45"/>
      <c r="I401" s="45"/>
      <c r="J401" s="45"/>
      <c r="K401" s="45"/>
      <c r="L401" s="45"/>
      <c r="M401" s="54"/>
      <c r="N401" s="53"/>
      <c r="O401" s="53"/>
      <c r="P401" s="54"/>
      <c r="Q401" s="77"/>
      <c r="R401" s="134"/>
      <c r="S401" t="str">
        <f>IF(C401="","",'OPĆI DIO'!$C$1)</f>
        <v/>
      </c>
      <c r="T401" t="str">
        <f t="shared" si="62"/>
        <v/>
      </c>
      <c r="U401" t="str">
        <f t="shared" si="63"/>
        <v/>
      </c>
      <c r="V401" t="str">
        <f t="shared" si="64"/>
        <v/>
      </c>
      <c r="W401" t="str">
        <f t="shared" si="65"/>
        <v/>
      </c>
      <c r="AG401" t="s">
        <v>3290</v>
      </c>
      <c r="AH401" t="s">
        <v>3291</v>
      </c>
      <c r="AI401" t="str">
        <f t="shared" si="66"/>
        <v>A679074</v>
      </c>
      <c r="AJ401" t="str">
        <f>IFERROR(VLOOKUP(AI401,#REF!,3,FALSE),"")</f>
        <v/>
      </c>
    </row>
    <row r="402" spans="1:36">
      <c r="A402" s="15"/>
      <c r="B402" s="10" t="str">
        <f t="shared" si="58"/>
        <v/>
      </c>
      <c r="C402" s="15"/>
      <c r="D402" s="10" t="str">
        <f t="shared" si="59"/>
        <v/>
      </c>
      <c r="E402" s="46"/>
      <c r="F402" s="10" t="str">
        <f t="shared" si="60"/>
        <v/>
      </c>
      <c r="G402" s="10" t="str">
        <f t="shared" si="61"/>
        <v/>
      </c>
      <c r="H402" s="45"/>
      <c r="I402" s="45"/>
      <c r="J402" s="45"/>
      <c r="K402" s="45"/>
      <c r="L402" s="45"/>
      <c r="M402" s="54"/>
      <c r="N402" s="53"/>
      <c r="O402" s="53"/>
      <c r="P402" s="54"/>
      <c r="Q402" s="77"/>
      <c r="R402" s="134"/>
      <c r="S402" t="str">
        <f>IF(C402="","",'OPĆI DIO'!$C$1)</f>
        <v/>
      </c>
      <c r="T402" t="str">
        <f t="shared" si="62"/>
        <v/>
      </c>
      <c r="U402" t="str">
        <f t="shared" si="63"/>
        <v/>
      </c>
      <c r="V402" t="str">
        <f t="shared" si="64"/>
        <v/>
      </c>
      <c r="W402" t="str">
        <f t="shared" si="65"/>
        <v/>
      </c>
      <c r="AG402" t="s">
        <v>3292</v>
      </c>
      <c r="AH402" t="s">
        <v>3293</v>
      </c>
      <c r="AI402" t="str">
        <f t="shared" si="66"/>
        <v>A679074</v>
      </c>
      <c r="AJ402" t="str">
        <f>IFERROR(VLOOKUP(AI402,#REF!,3,FALSE),"")</f>
        <v/>
      </c>
    </row>
    <row r="403" spans="1:36">
      <c r="A403" s="15"/>
      <c r="B403" s="10" t="str">
        <f t="shared" si="58"/>
        <v/>
      </c>
      <c r="C403" s="15"/>
      <c r="D403" s="10" t="str">
        <f t="shared" si="59"/>
        <v/>
      </c>
      <c r="E403" s="46"/>
      <c r="F403" s="10" t="str">
        <f t="shared" si="60"/>
        <v/>
      </c>
      <c r="G403" s="10" t="str">
        <f t="shared" si="61"/>
        <v/>
      </c>
      <c r="H403" s="45"/>
      <c r="I403" s="45"/>
      <c r="J403" s="45"/>
      <c r="K403" s="45"/>
      <c r="L403" s="45"/>
      <c r="M403" s="54"/>
      <c r="N403" s="53"/>
      <c r="O403" s="53"/>
      <c r="P403" s="54"/>
      <c r="Q403" s="77"/>
      <c r="R403" s="134"/>
      <c r="S403" t="str">
        <f>IF(C403="","",'OPĆI DIO'!$C$1)</f>
        <v/>
      </c>
      <c r="T403" t="str">
        <f t="shared" si="62"/>
        <v/>
      </c>
      <c r="U403" t="str">
        <f t="shared" si="63"/>
        <v/>
      </c>
      <c r="V403" t="str">
        <f t="shared" si="64"/>
        <v/>
      </c>
      <c r="W403" t="str">
        <f t="shared" si="65"/>
        <v/>
      </c>
      <c r="AG403" t="s">
        <v>3294</v>
      </c>
      <c r="AH403" t="s">
        <v>3295</v>
      </c>
      <c r="AI403" t="str">
        <f t="shared" si="66"/>
        <v>A679074</v>
      </c>
      <c r="AJ403" t="str">
        <f>IFERROR(VLOOKUP(AI403,#REF!,3,FALSE),"")</f>
        <v/>
      </c>
    </row>
    <row r="404" spans="1:36">
      <c r="A404" s="15"/>
      <c r="B404" s="10" t="str">
        <f t="shared" si="58"/>
        <v/>
      </c>
      <c r="C404" s="15"/>
      <c r="D404" s="10" t="str">
        <f t="shared" si="59"/>
        <v/>
      </c>
      <c r="E404" s="46"/>
      <c r="F404" s="10" t="str">
        <f t="shared" si="60"/>
        <v/>
      </c>
      <c r="G404" s="10" t="str">
        <f t="shared" si="61"/>
        <v/>
      </c>
      <c r="H404" s="45"/>
      <c r="I404" s="45"/>
      <c r="J404" s="45"/>
      <c r="K404" s="45"/>
      <c r="L404" s="45"/>
      <c r="M404" s="54"/>
      <c r="N404" s="53"/>
      <c r="O404" s="53"/>
      <c r="P404" s="54"/>
      <c r="Q404" s="77"/>
      <c r="R404" s="134"/>
      <c r="S404" t="str">
        <f>IF(C404="","",'OPĆI DIO'!$C$1)</f>
        <v/>
      </c>
      <c r="T404" t="str">
        <f t="shared" si="62"/>
        <v/>
      </c>
      <c r="U404" t="str">
        <f t="shared" si="63"/>
        <v/>
      </c>
      <c r="V404" t="str">
        <f t="shared" si="64"/>
        <v/>
      </c>
      <c r="W404" t="str">
        <f t="shared" si="65"/>
        <v/>
      </c>
      <c r="AG404" t="s">
        <v>3296</v>
      </c>
      <c r="AH404" t="s">
        <v>3297</v>
      </c>
      <c r="AI404" t="str">
        <f t="shared" si="66"/>
        <v>A679074</v>
      </c>
      <c r="AJ404" t="str">
        <f>IFERROR(VLOOKUP(AI404,#REF!,3,FALSE),"")</f>
        <v/>
      </c>
    </row>
    <row r="405" spans="1:36">
      <c r="A405" s="15"/>
      <c r="B405" s="10" t="str">
        <f t="shared" si="58"/>
        <v/>
      </c>
      <c r="C405" s="15"/>
      <c r="D405" s="10" t="str">
        <f t="shared" si="59"/>
        <v/>
      </c>
      <c r="E405" s="46"/>
      <c r="F405" s="10" t="str">
        <f t="shared" si="60"/>
        <v/>
      </c>
      <c r="G405" s="10" t="str">
        <f t="shared" si="61"/>
        <v/>
      </c>
      <c r="H405" s="45"/>
      <c r="I405" s="45"/>
      <c r="J405" s="45"/>
      <c r="K405" s="45"/>
      <c r="L405" s="45"/>
      <c r="M405" s="54"/>
      <c r="N405" s="53"/>
      <c r="O405" s="53"/>
      <c r="P405" s="54"/>
      <c r="Q405" s="77"/>
      <c r="R405" s="134"/>
      <c r="S405" t="str">
        <f>IF(C405="","",'OPĆI DIO'!$C$1)</f>
        <v/>
      </c>
      <c r="T405" t="str">
        <f t="shared" si="62"/>
        <v/>
      </c>
      <c r="U405" t="str">
        <f t="shared" si="63"/>
        <v/>
      </c>
      <c r="V405" t="str">
        <f t="shared" si="64"/>
        <v/>
      </c>
      <c r="W405" t="str">
        <f t="shared" si="65"/>
        <v/>
      </c>
      <c r="AG405" t="s">
        <v>3298</v>
      </c>
      <c r="AH405" t="s">
        <v>3299</v>
      </c>
      <c r="AI405" t="str">
        <f t="shared" si="66"/>
        <v>A679074</v>
      </c>
      <c r="AJ405" t="str">
        <f>IFERROR(VLOOKUP(AI405,#REF!,3,FALSE),"")</f>
        <v/>
      </c>
    </row>
    <row r="406" spans="1:36">
      <c r="A406" s="15"/>
      <c r="B406" s="10" t="str">
        <f t="shared" si="58"/>
        <v/>
      </c>
      <c r="C406" s="15"/>
      <c r="D406" s="10" t="str">
        <f t="shared" si="59"/>
        <v/>
      </c>
      <c r="E406" s="46"/>
      <c r="F406" s="10" t="str">
        <f t="shared" si="60"/>
        <v/>
      </c>
      <c r="G406" s="10" t="str">
        <f t="shared" si="61"/>
        <v/>
      </c>
      <c r="H406" s="45"/>
      <c r="I406" s="45"/>
      <c r="J406" s="45"/>
      <c r="K406" s="45"/>
      <c r="L406" s="45"/>
      <c r="M406" s="54"/>
      <c r="N406" s="53"/>
      <c r="O406" s="53"/>
      <c r="P406" s="54"/>
      <c r="Q406" s="77"/>
      <c r="R406" s="134"/>
      <c r="S406" t="str">
        <f>IF(C406="","",'OPĆI DIO'!$C$1)</f>
        <v/>
      </c>
      <c r="T406" t="str">
        <f t="shared" si="62"/>
        <v/>
      </c>
      <c r="U406" t="str">
        <f t="shared" si="63"/>
        <v/>
      </c>
      <c r="V406" t="str">
        <f t="shared" si="64"/>
        <v/>
      </c>
      <c r="W406" t="str">
        <f t="shared" si="65"/>
        <v/>
      </c>
      <c r="AG406" t="s">
        <v>969</v>
      </c>
      <c r="AH406" t="s">
        <v>970</v>
      </c>
      <c r="AI406" t="str">
        <f t="shared" si="66"/>
        <v>A679074</v>
      </c>
      <c r="AJ406" t="str">
        <f>IFERROR(VLOOKUP(AI406,#REF!,3,FALSE),"")</f>
        <v/>
      </c>
    </row>
    <row r="407" spans="1:36">
      <c r="A407" s="15"/>
      <c r="B407" s="10" t="str">
        <f t="shared" si="58"/>
        <v/>
      </c>
      <c r="C407" s="15"/>
      <c r="D407" s="10" t="str">
        <f t="shared" si="59"/>
        <v/>
      </c>
      <c r="E407" s="46"/>
      <c r="F407" s="10" t="str">
        <f t="shared" si="60"/>
        <v/>
      </c>
      <c r="G407" s="10" t="str">
        <f t="shared" si="61"/>
        <v/>
      </c>
      <c r="H407" s="45"/>
      <c r="I407" s="45"/>
      <c r="J407" s="45"/>
      <c r="K407" s="45"/>
      <c r="L407" s="45"/>
      <c r="M407" s="54"/>
      <c r="N407" s="53"/>
      <c r="O407" s="53"/>
      <c r="P407" s="54"/>
      <c r="Q407" s="77"/>
      <c r="R407" s="134"/>
      <c r="S407" t="str">
        <f>IF(C407="","",'OPĆI DIO'!$C$1)</f>
        <v/>
      </c>
      <c r="T407" t="str">
        <f t="shared" si="62"/>
        <v/>
      </c>
      <c r="U407" t="str">
        <f t="shared" si="63"/>
        <v/>
      </c>
      <c r="V407" t="str">
        <f t="shared" si="64"/>
        <v/>
      </c>
      <c r="W407" t="str">
        <f t="shared" si="65"/>
        <v/>
      </c>
      <c r="AG407" t="s">
        <v>3300</v>
      </c>
      <c r="AH407" t="s">
        <v>3301</v>
      </c>
      <c r="AI407" t="str">
        <f t="shared" si="66"/>
        <v>A679074</v>
      </c>
      <c r="AJ407" t="str">
        <f>IFERROR(VLOOKUP(AI407,#REF!,3,FALSE),"")</f>
        <v/>
      </c>
    </row>
    <row r="408" spans="1:36">
      <c r="A408" s="15"/>
      <c r="B408" s="10" t="str">
        <f t="shared" si="58"/>
        <v/>
      </c>
      <c r="C408" s="15"/>
      <c r="D408" s="10" t="str">
        <f t="shared" si="59"/>
        <v/>
      </c>
      <c r="E408" s="46"/>
      <c r="F408" s="10" t="str">
        <f t="shared" si="60"/>
        <v/>
      </c>
      <c r="G408" s="10" t="str">
        <f t="shared" si="61"/>
        <v/>
      </c>
      <c r="H408" s="45"/>
      <c r="I408" s="45"/>
      <c r="J408" s="45"/>
      <c r="K408" s="45"/>
      <c r="L408" s="45"/>
      <c r="M408" s="54"/>
      <c r="N408" s="53"/>
      <c r="O408" s="53"/>
      <c r="P408" s="54"/>
      <c r="Q408" s="77"/>
      <c r="R408" s="134"/>
      <c r="S408" t="str">
        <f>IF(C408="","",'OPĆI DIO'!$C$1)</f>
        <v/>
      </c>
      <c r="T408" t="str">
        <f t="shared" si="62"/>
        <v/>
      </c>
      <c r="U408" t="str">
        <f t="shared" si="63"/>
        <v/>
      </c>
      <c r="V408" t="str">
        <f t="shared" si="64"/>
        <v/>
      </c>
      <c r="W408" t="str">
        <f t="shared" si="65"/>
        <v/>
      </c>
      <c r="AG408" t="s">
        <v>971</v>
      </c>
      <c r="AH408" t="s">
        <v>972</v>
      </c>
      <c r="AI408" t="str">
        <f t="shared" si="66"/>
        <v>A679074</v>
      </c>
      <c r="AJ408" t="str">
        <f>IFERROR(VLOOKUP(AI408,#REF!,3,FALSE),"")</f>
        <v/>
      </c>
    </row>
    <row r="409" spans="1:36">
      <c r="A409" s="15"/>
      <c r="B409" s="10" t="str">
        <f t="shared" si="58"/>
        <v/>
      </c>
      <c r="C409" s="15"/>
      <c r="D409" s="10" t="str">
        <f t="shared" si="59"/>
        <v/>
      </c>
      <c r="E409" s="46"/>
      <c r="F409" s="10" t="str">
        <f t="shared" si="60"/>
        <v/>
      </c>
      <c r="G409" s="10" t="str">
        <f t="shared" si="61"/>
        <v/>
      </c>
      <c r="H409" s="45"/>
      <c r="I409" s="45"/>
      <c r="J409" s="45"/>
      <c r="K409" s="45"/>
      <c r="L409" s="45"/>
      <c r="M409" s="54"/>
      <c r="N409" s="53"/>
      <c r="O409" s="53"/>
      <c r="P409" s="54"/>
      <c r="Q409" s="77"/>
      <c r="R409" s="134"/>
      <c r="S409" t="str">
        <f>IF(C409="","",'OPĆI DIO'!$C$1)</f>
        <v/>
      </c>
      <c r="T409" t="str">
        <f t="shared" si="62"/>
        <v/>
      </c>
      <c r="U409" t="str">
        <f t="shared" si="63"/>
        <v/>
      </c>
      <c r="V409" t="str">
        <f t="shared" si="64"/>
        <v/>
      </c>
      <c r="W409" t="str">
        <f t="shared" si="65"/>
        <v/>
      </c>
      <c r="AG409" t="s">
        <v>3302</v>
      </c>
      <c r="AH409" t="s">
        <v>3303</v>
      </c>
      <c r="AI409" t="str">
        <f t="shared" si="66"/>
        <v>A679074</v>
      </c>
      <c r="AJ409" t="str">
        <f>IFERROR(VLOOKUP(AI409,#REF!,3,FALSE),"")</f>
        <v/>
      </c>
    </row>
    <row r="410" spans="1:36">
      <c r="A410" s="15"/>
      <c r="B410" s="10" t="str">
        <f t="shared" si="58"/>
        <v/>
      </c>
      <c r="C410" s="15"/>
      <c r="D410" s="10" t="str">
        <f t="shared" si="59"/>
        <v/>
      </c>
      <c r="E410" s="46"/>
      <c r="F410" s="10" t="str">
        <f t="shared" si="60"/>
        <v/>
      </c>
      <c r="G410" s="10" t="str">
        <f t="shared" si="61"/>
        <v/>
      </c>
      <c r="H410" s="45"/>
      <c r="I410" s="45"/>
      <c r="J410" s="45"/>
      <c r="K410" s="45"/>
      <c r="L410" s="45"/>
      <c r="M410" s="54"/>
      <c r="N410" s="53"/>
      <c r="O410" s="53"/>
      <c r="P410" s="54"/>
      <c r="Q410" s="77"/>
      <c r="R410" s="134"/>
      <c r="S410" t="str">
        <f>IF(C410="","",'OPĆI DIO'!$C$1)</f>
        <v/>
      </c>
      <c r="T410" t="str">
        <f t="shared" si="62"/>
        <v/>
      </c>
      <c r="U410" t="str">
        <f t="shared" si="63"/>
        <v/>
      </c>
      <c r="V410" t="str">
        <f t="shared" si="64"/>
        <v/>
      </c>
      <c r="W410" t="str">
        <f t="shared" si="65"/>
        <v/>
      </c>
      <c r="AG410" t="s">
        <v>1520</v>
      </c>
      <c r="AH410" t="s">
        <v>1521</v>
      </c>
      <c r="AI410" t="str">
        <f t="shared" si="66"/>
        <v>A679074</v>
      </c>
      <c r="AJ410" t="str">
        <f>IFERROR(VLOOKUP(AI410,#REF!,3,FALSE),"")</f>
        <v/>
      </c>
    </row>
    <row r="411" spans="1:36">
      <c r="A411" s="15"/>
      <c r="B411" s="10" t="str">
        <f t="shared" si="58"/>
        <v/>
      </c>
      <c r="C411" s="15"/>
      <c r="D411" s="10" t="str">
        <f t="shared" si="59"/>
        <v/>
      </c>
      <c r="E411" s="46"/>
      <c r="F411" s="10" t="str">
        <f t="shared" si="60"/>
        <v/>
      </c>
      <c r="G411" s="10" t="str">
        <f t="shared" si="61"/>
        <v/>
      </c>
      <c r="H411" s="45"/>
      <c r="I411" s="45"/>
      <c r="J411" s="45"/>
      <c r="K411" s="45"/>
      <c r="L411" s="45"/>
      <c r="M411" s="54"/>
      <c r="N411" s="53"/>
      <c r="O411" s="53"/>
      <c r="P411" s="54"/>
      <c r="Q411" s="77"/>
      <c r="R411" s="134"/>
      <c r="S411" t="str">
        <f>IF(C411="","",'OPĆI DIO'!$C$1)</f>
        <v/>
      </c>
      <c r="T411" t="str">
        <f t="shared" si="62"/>
        <v/>
      </c>
      <c r="U411" t="str">
        <f t="shared" si="63"/>
        <v/>
      </c>
      <c r="V411" t="str">
        <f t="shared" si="64"/>
        <v/>
      </c>
      <c r="W411" t="str">
        <f t="shared" si="65"/>
        <v/>
      </c>
      <c r="AG411" t="s">
        <v>1522</v>
      </c>
      <c r="AH411" t="s">
        <v>1523</v>
      </c>
      <c r="AI411" t="str">
        <f t="shared" si="66"/>
        <v>A679074</v>
      </c>
      <c r="AJ411" t="str">
        <f>IFERROR(VLOOKUP(AI411,#REF!,3,FALSE),"")</f>
        <v/>
      </c>
    </row>
    <row r="412" spans="1:36">
      <c r="A412" s="15"/>
      <c r="B412" s="10" t="str">
        <f t="shared" si="58"/>
        <v/>
      </c>
      <c r="C412" s="15"/>
      <c r="D412" s="10" t="str">
        <f t="shared" si="59"/>
        <v/>
      </c>
      <c r="E412" s="46"/>
      <c r="F412" s="10" t="str">
        <f t="shared" si="60"/>
        <v/>
      </c>
      <c r="G412" s="10" t="str">
        <f t="shared" si="61"/>
        <v/>
      </c>
      <c r="H412" s="45"/>
      <c r="I412" s="45"/>
      <c r="J412" s="45"/>
      <c r="K412" s="45"/>
      <c r="L412" s="45"/>
      <c r="M412" s="54"/>
      <c r="N412" s="53"/>
      <c r="O412" s="53"/>
      <c r="P412" s="54"/>
      <c r="Q412" s="77"/>
      <c r="R412" s="134"/>
      <c r="S412" t="str">
        <f>IF(C412="","",'OPĆI DIO'!$C$1)</f>
        <v/>
      </c>
      <c r="T412" t="str">
        <f t="shared" si="62"/>
        <v/>
      </c>
      <c r="U412" t="str">
        <f t="shared" si="63"/>
        <v/>
      </c>
      <c r="V412" t="str">
        <f t="shared" si="64"/>
        <v/>
      </c>
      <c r="W412" t="str">
        <f t="shared" si="65"/>
        <v/>
      </c>
      <c r="AG412" t="s">
        <v>1524</v>
      </c>
      <c r="AH412" t="s">
        <v>1525</v>
      </c>
      <c r="AI412" t="str">
        <f t="shared" si="66"/>
        <v>A679074</v>
      </c>
      <c r="AJ412" t="str">
        <f>IFERROR(VLOOKUP(AI412,#REF!,3,FALSE),"")</f>
        <v/>
      </c>
    </row>
    <row r="413" spans="1:36">
      <c r="A413" s="15"/>
      <c r="B413" s="10" t="str">
        <f t="shared" si="58"/>
        <v/>
      </c>
      <c r="C413" s="15"/>
      <c r="D413" s="10" t="str">
        <f t="shared" si="59"/>
        <v/>
      </c>
      <c r="E413" s="46"/>
      <c r="F413" s="10" t="str">
        <f t="shared" si="60"/>
        <v/>
      </c>
      <c r="G413" s="10" t="str">
        <f t="shared" si="61"/>
        <v/>
      </c>
      <c r="H413" s="45"/>
      <c r="I413" s="45"/>
      <c r="J413" s="45"/>
      <c r="K413" s="45"/>
      <c r="L413" s="45"/>
      <c r="M413" s="54"/>
      <c r="N413" s="53"/>
      <c r="O413" s="53"/>
      <c r="P413" s="54"/>
      <c r="Q413" s="77"/>
      <c r="R413" s="134"/>
      <c r="S413" t="str">
        <f>IF(C413="","",'OPĆI DIO'!$C$1)</f>
        <v/>
      </c>
      <c r="T413" t="str">
        <f t="shared" si="62"/>
        <v/>
      </c>
      <c r="U413" t="str">
        <f t="shared" si="63"/>
        <v/>
      </c>
      <c r="V413" t="str">
        <f t="shared" si="64"/>
        <v/>
      </c>
      <c r="W413" t="str">
        <f t="shared" si="65"/>
        <v/>
      </c>
      <c r="AG413" t="s">
        <v>1526</v>
      </c>
      <c r="AH413" t="s">
        <v>1527</v>
      </c>
      <c r="AI413" t="str">
        <f t="shared" si="66"/>
        <v>A679074</v>
      </c>
      <c r="AJ413" t="str">
        <f>IFERROR(VLOOKUP(AI413,#REF!,3,FALSE),"")</f>
        <v/>
      </c>
    </row>
    <row r="414" spans="1:36">
      <c r="A414" s="15"/>
      <c r="B414" s="10" t="str">
        <f t="shared" si="58"/>
        <v/>
      </c>
      <c r="C414" s="15"/>
      <c r="D414" s="10" t="str">
        <f t="shared" si="59"/>
        <v/>
      </c>
      <c r="E414" s="46"/>
      <c r="F414" s="10" t="str">
        <f t="shared" si="60"/>
        <v/>
      </c>
      <c r="G414" s="10" t="str">
        <f t="shared" si="61"/>
        <v/>
      </c>
      <c r="H414" s="45"/>
      <c r="I414" s="45"/>
      <c r="J414" s="45"/>
      <c r="K414" s="45"/>
      <c r="L414" s="45"/>
      <c r="M414" s="54"/>
      <c r="N414" s="53"/>
      <c r="O414" s="53"/>
      <c r="P414" s="54"/>
      <c r="Q414" s="77"/>
      <c r="R414" s="134"/>
      <c r="S414" t="str">
        <f>IF(C414="","",'OPĆI DIO'!$C$1)</f>
        <v/>
      </c>
      <c r="T414" t="str">
        <f t="shared" si="62"/>
        <v/>
      </c>
      <c r="U414" t="str">
        <f t="shared" si="63"/>
        <v/>
      </c>
      <c r="V414" t="str">
        <f t="shared" si="64"/>
        <v/>
      </c>
      <c r="W414" t="str">
        <f t="shared" si="65"/>
        <v/>
      </c>
      <c r="AG414" t="s">
        <v>1528</v>
      </c>
      <c r="AH414" t="s">
        <v>1529</v>
      </c>
      <c r="AI414" t="str">
        <f t="shared" si="66"/>
        <v>A679074</v>
      </c>
      <c r="AJ414" t="str">
        <f>IFERROR(VLOOKUP(AI414,#REF!,3,FALSE),"")</f>
        <v/>
      </c>
    </row>
    <row r="415" spans="1:36">
      <c r="A415" s="15"/>
      <c r="B415" s="10" t="str">
        <f t="shared" si="58"/>
        <v/>
      </c>
      <c r="C415" s="15"/>
      <c r="D415" s="10" t="str">
        <f t="shared" si="59"/>
        <v/>
      </c>
      <c r="E415" s="46"/>
      <c r="F415" s="10" t="str">
        <f t="shared" si="60"/>
        <v/>
      </c>
      <c r="G415" s="10" t="str">
        <f t="shared" si="61"/>
        <v/>
      </c>
      <c r="H415" s="45"/>
      <c r="I415" s="45"/>
      <c r="J415" s="45"/>
      <c r="K415" s="45"/>
      <c r="L415" s="45"/>
      <c r="M415" s="54"/>
      <c r="N415" s="53"/>
      <c r="O415" s="53"/>
      <c r="P415" s="54"/>
      <c r="Q415" s="77"/>
      <c r="R415" s="134"/>
      <c r="S415" t="str">
        <f>IF(C415="","",'OPĆI DIO'!$C$1)</f>
        <v/>
      </c>
      <c r="T415" t="str">
        <f t="shared" si="62"/>
        <v/>
      </c>
      <c r="U415" t="str">
        <f t="shared" si="63"/>
        <v/>
      </c>
      <c r="V415" t="str">
        <f t="shared" si="64"/>
        <v/>
      </c>
      <c r="W415" t="str">
        <f t="shared" si="65"/>
        <v/>
      </c>
      <c r="AG415" t="s">
        <v>1530</v>
      </c>
      <c r="AH415" t="s">
        <v>1531</v>
      </c>
      <c r="AI415" t="str">
        <f t="shared" si="66"/>
        <v>A679074</v>
      </c>
      <c r="AJ415" t="str">
        <f>IFERROR(VLOOKUP(AI415,#REF!,3,FALSE),"")</f>
        <v/>
      </c>
    </row>
    <row r="416" spans="1:36">
      <c r="A416" s="15"/>
      <c r="B416" s="10" t="str">
        <f t="shared" si="58"/>
        <v/>
      </c>
      <c r="C416" s="15"/>
      <c r="D416" s="10" t="str">
        <f t="shared" si="59"/>
        <v/>
      </c>
      <c r="E416" s="46"/>
      <c r="F416" s="10" t="str">
        <f t="shared" si="60"/>
        <v/>
      </c>
      <c r="G416" s="10" t="str">
        <f t="shared" si="61"/>
        <v/>
      </c>
      <c r="H416" s="45"/>
      <c r="I416" s="45"/>
      <c r="J416" s="45"/>
      <c r="K416" s="45"/>
      <c r="L416" s="45"/>
      <c r="M416" s="54"/>
      <c r="N416" s="53"/>
      <c r="O416" s="53"/>
      <c r="P416" s="54"/>
      <c r="Q416" s="77"/>
      <c r="R416" s="134"/>
      <c r="S416" t="str">
        <f>IF(C416="","",'OPĆI DIO'!$C$1)</f>
        <v/>
      </c>
      <c r="T416" t="str">
        <f t="shared" si="62"/>
        <v/>
      </c>
      <c r="U416" t="str">
        <f t="shared" si="63"/>
        <v/>
      </c>
      <c r="V416" t="str">
        <f t="shared" si="64"/>
        <v/>
      </c>
      <c r="W416" t="str">
        <f t="shared" si="65"/>
        <v/>
      </c>
      <c r="AG416" t="s">
        <v>3304</v>
      </c>
      <c r="AH416" t="s">
        <v>3305</v>
      </c>
      <c r="AI416" t="str">
        <f t="shared" si="66"/>
        <v>A679074</v>
      </c>
      <c r="AJ416" t="str">
        <f>IFERROR(VLOOKUP(AI416,#REF!,3,FALSE),"")</f>
        <v/>
      </c>
    </row>
    <row r="417" spans="1:36">
      <c r="A417" s="15"/>
      <c r="B417" s="10" t="str">
        <f t="shared" si="58"/>
        <v/>
      </c>
      <c r="C417" s="15"/>
      <c r="D417" s="10" t="str">
        <f t="shared" si="59"/>
        <v/>
      </c>
      <c r="E417" s="46"/>
      <c r="F417" s="10" t="str">
        <f t="shared" si="60"/>
        <v/>
      </c>
      <c r="G417" s="10" t="str">
        <f t="shared" si="61"/>
        <v/>
      </c>
      <c r="H417" s="45"/>
      <c r="I417" s="45"/>
      <c r="J417" s="45"/>
      <c r="K417" s="45"/>
      <c r="L417" s="45"/>
      <c r="M417" s="54"/>
      <c r="N417" s="53"/>
      <c r="O417" s="53"/>
      <c r="P417" s="54"/>
      <c r="Q417" s="77"/>
      <c r="R417" s="134"/>
      <c r="S417" t="str">
        <f>IF(C417="","",'OPĆI DIO'!$C$1)</f>
        <v/>
      </c>
      <c r="T417" t="str">
        <f t="shared" si="62"/>
        <v/>
      </c>
      <c r="U417" t="str">
        <f t="shared" si="63"/>
        <v/>
      </c>
      <c r="V417" t="str">
        <f t="shared" si="64"/>
        <v/>
      </c>
      <c r="W417" t="str">
        <f t="shared" si="65"/>
        <v/>
      </c>
      <c r="AG417" t="s">
        <v>2360</v>
      </c>
      <c r="AH417" t="s">
        <v>2361</v>
      </c>
      <c r="AI417" t="str">
        <f t="shared" si="66"/>
        <v>A679074</v>
      </c>
      <c r="AJ417" t="str">
        <f>IFERROR(VLOOKUP(AI417,#REF!,3,FALSE),"")</f>
        <v/>
      </c>
    </row>
    <row r="418" spans="1:36">
      <c r="A418" s="15"/>
      <c r="B418" s="10" t="str">
        <f t="shared" si="58"/>
        <v/>
      </c>
      <c r="C418" s="15"/>
      <c r="D418" s="10" t="str">
        <f t="shared" si="59"/>
        <v/>
      </c>
      <c r="E418" s="46"/>
      <c r="F418" s="10" t="str">
        <f t="shared" si="60"/>
        <v/>
      </c>
      <c r="G418" s="10" t="str">
        <f t="shared" si="61"/>
        <v/>
      </c>
      <c r="H418" s="45"/>
      <c r="I418" s="45"/>
      <c r="J418" s="45"/>
      <c r="K418" s="45"/>
      <c r="L418" s="45"/>
      <c r="M418" s="54"/>
      <c r="N418" s="53"/>
      <c r="O418" s="53"/>
      <c r="P418" s="54"/>
      <c r="Q418" s="77"/>
      <c r="R418" s="134"/>
      <c r="S418" t="str">
        <f>IF(C418="","",'OPĆI DIO'!$C$1)</f>
        <v/>
      </c>
      <c r="T418" t="str">
        <f t="shared" si="62"/>
        <v/>
      </c>
      <c r="U418" t="str">
        <f t="shared" si="63"/>
        <v/>
      </c>
      <c r="V418" t="str">
        <f t="shared" si="64"/>
        <v/>
      </c>
      <c r="W418" t="str">
        <f t="shared" si="65"/>
        <v/>
      </c>
      <c r="AG418" t="s">
        <v>2362</v>
      </c>
      <c r="AH418" t="s">
        <v>2363</v>
      </c>
      <c r="AI418" t="str">
        <f t="shared" si="66"/>
        <v>A679074</v>
      </c>
      <c r="AJ418" t="str">
        <f>IFERROR(VLOOKUP(AI418,#REF!,3,FALSE),"")</f>
        <v/>
      </c>
    </row>
    <row r="419" spans="1:36">
      <c r="A419" s="15"/>
      <c r="B419" s="10" t="str">
        <f t="shared" si="58"/>
        <v/>
      </c>
      <c r="C419" s="15"/>
      <c r="D419" s="10" t="str">
        <f t="shared" si="59"/>
        <v/>
      </c>
      <c r="E419" s="46"/>
      <c r="F419" s="10" t="str">
        <f t="shared" si="60"/>
        <v/>
      </c>
      <c r="G419" s="10" t="str">
        <f t="shared" si="61"/>
        <v/>
      </c>
      <c r="H419" s="45"/>
      <c r="I419" s="45"/>
      <c r="J419" s="45"/>
      <c r="K419" s="45"/>
      <c r="L419" s="45"/>
      <c r="M419" s="54"/>
      <c r="N419" s="53"/>
      <c r="O419" s="53"/>
      <c r="P419" s="54"/>
      <c r="Q419" s="77"/>
      <c r="R419" s="134"/>
      <c r="S419" t="str">
        <f>IF(C419="","",'OPĆI DIO'!$C$1)</f>
        <v/>
      </c>
      <c r="T419" t="str">
        <f t="shared" si="62"/>
        <v/>
      </c>
      <c r="U419" t="str">
        <f t="shared" si="63"/>
        <v/>
      </c>
      <c r="V419" t="str">
        <f t="shared" si="64"/>
        <v/>
      </c>
      <c r="W419" t="str">
        <f t="shared" si="65"/>
        <v/>
      </c>
      <c r="AG419" t="s">
        <v>2364</v>
      </c>
      <c r="AH419" t="s">
        <v>2365</v>
      </c>
      <c r="AI419" t="str">
        <f t="shared" si="66"/>
        <v>A679074</v>
      </c>
      <c r="AJ419" t="str">
        <f>IFERROR(VLOOKUP(AI419,#REF!,3,FALSE),"")</f>
        <v/>
      </c>
    </row>
    <row r="420" spans="1:36">
      <c r="A420" s="15"/>
      <c r="B420" s="10" t="str">
        <f t="shared" si="58"/>
        <v/>
      </c>
      <c r="C420" s="15"/>
      <c r="D420" s="10" t="str">
        <f t="shared" si="59"/>
        <v/>
      </c>
      <c r="E420" s="46"/>
      <c r="F420" s="10" t="str">
        <f t="shared" si="60"/>
        <v/>
      </c>
      <c r="G420" s="10" t="str">
        <f t="shared" si="61"/>
        <v/>
      </c>
      <c r="H420" s="45"/>
      <c r="I420" s="45"/>
      <c r="J420" s="45"/>
      <c r="K420" s="45"/>
      <c r="L420" s="45"/>
      <c r="M420" s="54"/>
      <c r="N420" s="53"/>
      <c r="O420" s="53"/>
      <c r="P420" s="54"/>
      <c r="Q420" s="77"/>
      <c r="R420" s="134"/>
      <c r="S420" t="str">
        <f>IF(C420="","",'OPĆI DIO'!$C$1)</f>
        <v/>
      </c>
      <c r="T420" t="str">
        <f t="shared" si="62"/>
        <v/>
      </c>
      <c r="U420" t="str">
        <f t="shared" si="63"/>
        <v/>
      </c>
      <c r="V420" t="str">
        <f t="shared" si="64"/>
        <v/>
      </c>
      <c r="W420" t="str">
        <f t="shared" si="65"/>
        <v/>
      </c>
      <c r="AG420" t="s">
        <v>2366</v>
      </c>
      <c r="AH420" t="s">
        <v>2367</v>
      </c>
      <c r="AI420" t="str">
        <f t="shared" si="66"/>
        <v>A679074</v>
      </c>
      <c r="AJ420" t="str">
        <f>IFERROR(VLOOKUP(AI420,#REF!,3,FALSE),"")</f>
        <v/>
      </c>
    </row>
    <row r="421" spans="1:36">
      <c r="A421" s="15"/>
      <c r="B421" s="10" t="str">
        <f t="shared" si="58"/>
        <v/>
      </c>
      <c r="C421" s="15"/>
      <c r="D421" s="10" t="str">
        <f t="shared" si="59"/>
        <v/>
      </c>
      <c r="E421" s="46"/>
      <c r="F421" s="10" t="str">
        <f t="shared" si="60"/>
        <v/>
      </c>
      <c r="G421" s="10" t="str">
        <f t="shared" si="61"/>
        <v/>
      </c>
      <c r="H421" s="45"/>
      <c r="I421" s="45"/>
      <c r="J421" s="45"/>
      <c r="K421" s="45"/>
      <c r="L421" s="45"/>
      <c r="M421" s="54"/>
      <c r="N421" s="53"/>
      <c r="O421" s="53"/>
      <c r="P421" s="54"/>
      <c r="Q421" s="77"/>
      <c r="R421" s="134"/>
      <c r="S421" t="str">
        <f>IF(C421="","",'OPĆI DIO'!$C$1)</f>
        <v/>
      </c>
      <c r="T421" t="str">
        <f t="shared" si="62"/>
        <v/>
      </c>
      <c r="U421" t="str">
        <f t="shared" si="63"/>
        <v/>
      </c>
      <c r="V421" t="str">
        <f t="shared" si="64"/>
        <v/>
      </c>
      <c r="W421" t="str">
        <f t="shared" si="65"/>
        <v/>
      </c>
      <c r="AG421" t="s">
        <v>2368</v>
      </c>
      <c r="AH421" t="s">
        <v>2369</v>
      </c>
      <c r="AI421" t="str">
        <f t="shared" si="66"/>
        <v>A679074</v>
      </c>
      <c r="AJ421" t="str">
        <f>IFERROR(VLOOKUP(AI421,#REF!,3,FALSE),"")</f>
        <v/>
      </c>
    </row>
    <row r="422" spans="1:36">
      <c r="A422" s="15"/>
      <c r="B422" s="10" t="str">
        <f t="shared" si="58"/>
        <v/>
      </c>
      <c r="C422" s="15"/>
      <c r="D422" s="10" t="str">
        <f t="shared" si="59"/>
        <v/>
      </c>
      <c r="E422" s="46"/>
      <c r="F422" s="10" t="str">
        <f t="shared" si="60"/>
        <v/>
      </c>
      <c r="G422" s="10" t="str">
        <f t="shared" si="61"/>
        <v/>
      </c>
      <c r="H422" s="45"/>
      <c r="I422" s="45"/>
      <c r="J422" s="45"/>
      <c r="K422" s="45"/>
      <c r="L422" s="45"/>
      <c r="M422" s="54"/>
      <c r="N422" s="53"/>
      <c r="O422" s="53"/>
      <c r="P422" s="54"/>
      <c r="Q422" s="77"/>
      <c r="R422" s="134"/>
      <c r="S422" t="str">
        <f>IF(C422="","",'OPĆI DIO'!$C$1)</f>
        <v/>
      </c>
      <c r="T422" t="str">
        <f t="shared" si="62"/>
        <v/>
      </c>
      <c r="U422" t="str">
        <f t="shared" si="63"/>
        <v/>
      </c>
      <c r="V422" t="str">
        <f t="shared" si="64"/>
        <v/>
      </c>
      <c r="W422" t="str">
        <f t="shared" si="65"/>
        <v/>
      </c>
      <c r="AG422" t="s">
        <v>2370</v>
      </c>
      <c r="AH422" t="s">
        <v>2371</v>
      </c>
      <c r="AI422" t="str">
        <f t="shared" si="66"/>
        <v>A679074</v>
      </c>
      <c r="AJ422" t="str">
        <f>IFERROR(VLOOKUP(AI422,#REF!,3,FALSE),"")</f>
        <v/>
      </c>
    </row>
    <row r="423" spans="1:36">
      <c r="A423" s="15"/>
      <c r="B423" s="10" t="str">
        <f t="shared" si="58"/>
        <v/>
      </c>
      <c r="C423" s="15"/>
      <c r="D423" s="10" t="str">
        <f t="shared" si="59"/>
        <v/>
      </c>
      <c r="E423" s="46"/>
      <c r="F423" s="10" t="str">
        <f t="shared" si="60"/>
        <v/>
      </c>
      <c r="G423" s="10" t="str">
        <f t="shared" si="61"/>
        <v/>
      </c>
      <c r="H423" s="45"/>
      <c r="I423" s="45"/>
      <c r="J423" s="45"/>
      <c r="K423" s="45"/>
      <c r="L423" s="45"/>
      <c r="M423" s="54"/>
      <c r="N423" s="53"/>
      <c r="O423" s="53"/>
      <c r="P423" s="54"/>
      <c r="Q423" s="77"/>
      <c r="R423" s="134"/>
      <c r="S423" t="str">
        <f>IF(C423="","",'OPĆI DIO'!$C$1)</f>
        <v/>
      </c>
      <c r="T423" t="str">
        <f t="shared" si="62"/>
        <v/>
      </c>
      <c r="U423" t="str">
        <f t="shared" si="63"/>
        <v/>
      </c>
      <c r="V423" t="str">
        <f t="shared" si="64"/>
        <v/>
      </c>
      <c r="W423" t="str">
        <f t="shared" si="65"/>
        <v/>
      </c>
      <c r="AG423" t="s">
        <v>2372</v>
      </c>
      <c r="AH423" t="s">
        <v>2373</v>
      </c>
      <c r="AI423" t="str">
        <f t="shared" si="66"/>
        <v>A679074</v>
      </c>
      <c r="AJ423" t="str">
        <f>IFERROR(VLOOKUP(AI423,#REF!,3,FALSE),"")</f>
        <v/>
      </c>
    </row>
    <row r="424" spans="1:36">
      <c r="A424" s="15"/>
      <c r="B424" s="10" t="str">
        <f t="shared" si="58"/>
        <v/>
      </c>
      <c r="C424" s="15"/>
      <c r="D424" s="10" t="str">
        <f t="shared" si="59"/>
        <v/>
      </c>
      <c r="E424" s="46"/>
      <c r="F424" s="10" t="str">
        <f t="shared" si="60"/>
        <v/>
      </c>
      <c r="G424" s="10" t="str">
        <f t="shared" si="61"/>
        <v/>
      </c>
      <c r="H424" s="45"/>
      <c r="I424" s="45"/>
      <c r="J424" s="45"/>
      <c r="K424" s="45"/>
      <c r="L424" s="45"/>
      <c r="M424" s="54"/>
      <c r="N424" s="53"/>
      <c r="O424" s="53"/>
      <c r="P424" s="54"/>
      <c r="Q424" s="77"/>
      <c r="R424" s="134"/>
      <c r="S424" t="str">
        <f>IF(C424="","",'OPĆI DIO'!$C$1)</f>
        <v/>
      </c>
      <c r="T424" t="str">
        <f t="shared" si="62"/>
        <v/>
      </c>
      <c r="U424" t="str">
        <f t="shared" si="63"/>
        <v/>
      </c>
      <c r="V424" t="str">
        <f t="shared" si="64"/>
        <v/>
      </c>
      <c r="W424" t="str">
        <f t="shared" si="65"/>
        <v/>
      </c>
      <c r="AG424" t="s">
        <v>2374</v>
      </c>
      <c r="AH424" t="s">
        <v>2375</v>
      </c>
      <c r="AI424" t="str">
        <f t="shared" si="66"/>
        <v>A679074</v>
      </c>
      <c r="AJ424" t="str">
        <f>IFERROR(VLOOKUP(AI424,#REF!,3,FALSE),"")</f>
        <v/>
      </c>
    </row>
    <row r="425" spans="1:36">
      <c r="A425" s="15"/>
      <c r="B425" s="10" t="str">
        <f t="shared" si="58"/>
        <v/>
      </c>
      <c r="C425" s="15"/>
      <c r="D425" s="10" t="str">
        <f t="shared" si="59"/>
        <v/>
      </c>
      <c r="E425" s="46"/>
      <c r="F425" s="10" t="str">
        <f t="shared" si="60"/>
        <v/>
      </c>
      <c r="G425" s="10" t="str">
        <f t="shared" si="61"/>
        <v/>
      </c>
      <c r="H425" s="45"/>
      <c r="I425" s="45"/>
      <c r="J425" s="45"/>
      <c r="K425" s="45"/>
      <c r="L425" s="45"/>
      <c r="M425" s="54"/>
      <c r="N425" s="53"/>
      <c r="O425" s="53"/>
      <c r="P425" s="54"/>
      <c r="Q425" s="77"/>
      <c r="R425" s="134"/>
      <c r="S425" t="str">
        <f>IF(C425="","",'OPĆI DIO'!$C$1)</f>
        <v/>
      </c>
      <c r="T425" t="str">
        <f t="shared" si="62"/>
        <v/>
      </c>
      <c r="U425" t="str">
        <f t="shared" si="63"/>
        <v/>
      </c>
      <c r="V425" t="str">
        <f t="shared" si="64"/>
        <v/>
      </c>
      <c r="W425" t="str">
        <f t="shared" si="65"/>
        <v/>
      </c>
      <c r="AG425" t="s">
        <v>2376</v>
      </c>
      <c r="AH425" t="s">
        <v>2377</v>
      </c>
      <c r="AI425" t="str">
        <f t="shared" si="66"/>
        <v>A679074</v>
      </c>
      <c r="AJ425" t="str">
        <f>IFERROR(VLOOKUP(AI425,#REF!,3,FALSE),"")</f>
        <v/>
      </c>
    </row>
    <row r="426" spans="1:36">
      <c r="A426" s="15"/>
      <c r="B426" s="10" t="str">
        <f t="shared" si="58"/>
        <v/>
      </c>
      <c r="C426" s="15"/>
      <c r="D426" s="10" t="str">
        <f t="shared" si="59"/>
        <v/>
      </c>
      <c r="E426" s="46"/>
      <c r="F426" s="10" t="str">
        <f t="shared" si="60"/>
        <v/>
      </c>
      <c r="G426" s="10" t="str">
        <f t="shared" si="61"/>
        <v/>
      </c>
      <c r="H426" s="45"/>
      <c r="I426" s="45"/>
      <c r="J426" s="45"/>
      <c r="K426" s="45"/>
      <c r="L426" s="45"/>
      <c r="M426" s="54"/>
      <c r="N426" s="53"/>
      <c r="O426" s="53"/>
      <c r="P426" s="54"/>
      <c r="Q426" s="77"/>
      <c r="R426" s="134"/>
      <c r="S426" t="str">
        <f>IF(C426="","",'OPĆI DIO'!$C$1)</f>
        <v/>
      </c>
      <c r="T426" t="str">
        <f t="shared" si="62"/>
        <v/>
      </c>
      <c r="U426" t="str">
        <f t="shared" si="63"/>
        <v/>
      </c>
      <c r="V426" t="str">
        <f t="shared" si="64"/>
        <v/>
      </c>
      <c r="W426" t="str">
        <f t="shared" si="65"/>
        <v/>
      </c>
      <c r="AG426" t="s">
        <v>2378</v>
      </c>
      <c r="AH426" t="s">
        <v>2379</v>
      </c>
      <c r="AI426" t="str">
        <f t="shared" si="66"/>
        <v>A679074</v>
      </c>
      <c r="AJ426" t="str">
        <f>IFERROR(VLOOKUP(AI426,#REF!,3,FALSE),"")</f>
        <v/>
      </c>
    </row>
    <row r="427" spans="1:36">
      <c r="A427" s="15"/>
      <c r="B427" s="10" t="str">
        <f t="shared" si="58"/>
        <v/>
      </c>
      <c r="C427" s="15"/>
      <c r="D427" s="10" t="str">
        <f t="shared" si="59"/>
        <v/>
      </c>
      <c r="E427" s="46"/>
      <c r="F427" s="10" t="str">
        <f t="shared" si="60"/>
        <v/>
      </c>
      <c r="G427" s="10" t="str">
        <f t="shared" si="61"/>
        <v/>
      </c>
      <c r="H427" s="45"/>
      <c r="I427" s="45"/>
      <c r="J427" s="45"/>
      <c r="K427" s="45"/>
      <c r="L427" s="45"/>
      <c r="M427" s="54"/>
      <c r="N427" s="53"/>
      <c r="O427" s="53"/>
      <c r="P427" s="54"/>
      <c r="Q427" s="77"/>
      <c r="R427" s="134"/>
      <c r="S427" t="str">
        <f>IF(C427="","",'OPĆI DIO'!$C$1)</f>
        <v/>
      </c>
      <c r="T427" t="str">
        <f t="shared" si="62"/>
        <v/>
      </c>
      <c r="U427" t="str">
        <f t="shared" si="63"/>
        <v/>
      </c>
      <c r="V427" t="str">
        <f t="shared" si="64"/>
        <v/>
      </c>
      <c r="W427" t="str">
        <f t="shared" si="65"/>
        <v/>
      </c>
      <c r="AG427" t="s">
        <v>2380</v>
      </c>
      <c r="AH427" t="s">
        <v>2381</v>
      </c>
      <c r="AI427" t="str">
        <f t="shared" si="66"/>
        <v>A679074</v>
      </c>
      <c r="AJ427" t="str">
        <f>IFERROR(VLOOKUP(AI427,#REF!,3,FALSE),"")</f>
        <v/>
      </c>
    </row>
    <row r="428" spans="1:36">
      <c r="A428" s="15"/>
      <c r="B428" s="10" t="str">
        <f t="shared" si="58"/>
        <v/>
      </c>
      <c r="C428" s="15"/>
      <c r="D428" s="10" t="str">
        <f t="shared" si="59"/>
        <v/>
      </c>
      <c r="E428" s="46"/>
      <c r="F428" s="10" t="str">
        <f t="shared" si="60"/>
        <v/>
      </c>
      <c r="G428" s="10" t="str">
        <f t="shared" si="61"/>
        <v/>
      </c>
      <c r="H428" s="45"/>
      <c r="I428" s="45"/>
      <c r="J428" s="45"/>
      <c r="K428" s="45"/>
      <c r="L428" s="45"/>
      <c r="M428" s="54"/>
      <c r="N428" s="53"/>
      <c r="O428" s="53"/>
      <c r="P428" s="54"/>
      <c r="Q428" s="77"/>
      <c r="R428" s="134"/>
      <c r="S428" t="str">
        <f>IF(C428="","",'OPĆI DIO'!$C$1)</f>
        <v/>
      </c>
      <c r="T428" t="str">
        <f t="shared" si="62"/>
        <v/>
      </c>
      <c r="U428" t="str">
        <f t="shared" si="63"/>
        <v/>
      </c>
      <c r="V428" t="str">
        <f t="shared" si="64"/>
        <v/>
      </c>
      <c r="W428" t="str">
        <f t="shared" si="65"/>
        <v/>
      </c>
      <c r="AG428" t="s">
        <v>2382</v>
      </c>
      <c r="AH428" t="s">
        <v>2383</v>
      </c>
      <c r="AI428" t="str">
        <f t="shared" si="66"/>
        <v>A679074</v>
      </c>
      <c r="AJ428" t="str">
        <f>IFERROR(VLOOKUP(AI428,#REF!,3,FALSE),"")</f>
        <v/>
      </c>
    </row>
    <row r="429" spans="1:36">
      <c r="A429" s="15"/>
      <c r="B429" s="10" t="str">
        <f t="shared" si="58"/>
        <v/>
      </c>
      <c r="C429" s="15"/>
      <c r="D429" s="10" t="str">
        <f t="shared" si="59"/>
        <v/>
      </c>
      <c r="E429" s="46"/>
      <c r="F429" s="10" t="str">
        <f t="shared" si="60"/>
        <v/>
      </c>
      <c r="G429" s="10" t="str">
        <f t="shared" si="61"/>
        <v/>
      </c>
      <c r="H429" s="45"/>
      <c r="I429" s="45"/>
      <c r="J429" s="45"/>
      <c r="K429" s="45"/>
      <c r="L429" s="45"/>
      <c r="M429" s="54"/>
      <c r="N429" s="53"/>
      <c r="O429" s="53"/>
      <c r="P429" s="54"/>
      <c r="Q429" s="77"/>
      <c r="R429" s="134"/>
      <c r="S429" t="str">
        <f>IF(C429="","",'OPĆI DIO'!$C$1)</f>
        <v/>
      </c>
      <c r="T429" t="str">
        <f t="shared" si="62"/>
        <v/>
      </c>
      <c r="U429" t="str">
        <f t="shared" si="63"/>
        <v/>
      </c>
      <c r="V429" t="str">
        <f t="shared" si="64"/>
        <v/>
      </c>
      <c r="W429" t="str">
        <f t="shared" si="65"/>
        <v/>
      </c>
      <c r="AG429" t="s">
        <v>2384</v>
      </c>
      <c r="AH429" t="s">
        <v>2385</v>
      </c>
      <c r="AI429" t="str">
        <f t="shared" si="66"/>
        <v>A679074</v>
      </c>
      <c r="AJ429" t="str">
        <f>IFERROR(VLOOKUP(AI429,#REF!,3,FALSE),"")</f>
        <v/>
      </c>
    </row>
    <row r="430" spans="1:36">
      <c r="A430" s="15"/>
      <c r="B430" s="10" t="str">
        <f t="shared" si="58"/>
        <v/>
      </c>
      <c r="C430" s="15"/>
      <c r="D430" s="10" t="str">
        <f t="shared" si="59"/>
        <v/>
      </c>
      <c r="E430" s="46"/>
      <c r="F430" s="10" t="str">
        <f t="shared" si="60"/>
        <v/>
      </c>
      <c r="G430" s="10" t="str">
        <f t="shared" si="61"/>
        <v/>
      </c>
      <c r="H430" s="45"/>
      <c r="I430" s="45"/>
      <c r="J430" s="45"/>
      <c r="K430" s="45"/>
      <c r="L430" s="45"/>
      <c r="M430" s="54"/>
      <c r="N430" s="53"/>
      <c r="O430" s="53"/>
      <c r="P430" s="54"/>
      <c r="Q430" s="77"/>
      <c r="R430" s="134"/>
      <c r="S430" t="str">
        <f>IF(C430="","",'OPĆI DIO'!$C$1)</f>
        <v/>
      </c>
      <c r="T430" t="str">
        <f t="shared" si="62"/>
        <v/>
      </c>
      <c r="U430" t="str">
        <f t="shared" si="63"/>
        <v/>
      </c>
      <c r="V430" t="str">
        <f t="shared" si="64"/>
        <v/>
      </c>
      <c r="W430" t="str">
        <f t="shared" si="65"/>
        <v/>
      </c>
      <c r="AG430" t="s">
        <v>2386</v>
      </c>
      <c r="AH430" t="s">
        <v>2387</v>
      </c>
      <c r="AI430" t="str">
        <f t="shared" si="66"/>
        <v>A679074</v>
      </c>
      <c r="AJ430" t="str">
        <f>IFERROR(VLOOKUP(AI430,#REF!,3,FALSE),"")</f>
        <v/>
      </c>
    </row>
    <row r="431" spans="1:36">
      <c r="A431" s="15"/>
      <c r="B431" s="10" t="str">
        <f t="shared" si="58"/>
        <v/>
      </c>
      <c r="C431" s="15"/>
      <c r="D431" s="10" t="str">
        <f t="shared" si="59"/>
        <v/>
      </c>
      <c r="E431" s="46"/>
      <c r="F431" s="10" t="str">
        <f t="shared" si="60"/>
        <v/>
      </c>
      <c r="G431" s="10" t="str">
        <f t="shared" si="61"/>
        <v/>
      </c>
      <c r="H431" s="45"/>
      <c r="I431" s="45"/>
      <c r="J431" s="45"/>
      <c r="K431" s="45"/>
      <c r="L431" s="45"/>
      <c r="M431" s="54"/>
      <c r="N431" s="53"/>
      <c r="O431" s="53"/>
      <c r="P431" s="54"/>
      <c r="Q431" s="77"/>
      <c r="R431" s="134"/>
      <c r="S431" t="str">
        <f>IF(C431="","",'OPĆI DIO'!$C$1)</f>
        <v/>
      </c>
      <c r="T431" t="str">
        <f t="shared" si="62"/>
        <v/>
      </c>
      <c r="U431" t="str">
        <f t="shared" si="63"/>
        <v/>
      </c>
      <c r="V431" t="str">
        <f t="shared" si="64"/>
        <v/>
      </c>
      <c r="W431" t="str">
        <f t="shared" si="65"/>
        <v/>
      </c>
      <c r="AG431" t="s">
        <v>3306</v>
      </c>
      <c r="AH431" t="s">
        <v>3307</v>
      </c>
      <c r="AI431" t="str">
        <f t="shared" si="66"/>
        <v>A679074</v>
      </c>
      <c r="AJ431" t="str">
        <f>IFERROR(VLOOKUP(AI431,#REF!,3,FALSE),"")</f>
        <v/>
      </c>
    </row>
    <row r="432" spans="1:36">
      <c r="A432" s="15"/>
      <c r="B432" s="10" t="str">
        <f t="shared" si="58"/>
        <v/>
      </c>
      <c r="C432" s="15"/>
      <c r="D432" s="10" t="str">
        <f t="shared" si="59"/>
        <v/>
      </c>
      <c r="E432" s="46"/>
      <c r="F432" s="10" t="str">
        <f t="shared" si="60"/>
        <v/>
      </c>
      <c r="G432" s="10" t="str">
        <f t="shared" si="61"/>
        <v/>
      </c>
      <c r="H432" s="45"/>
      <c r="I432" s="45"/>
      <c r="J432" s="45"/>
      <c r="K432" s="45"/>
      <c r="L432" s="45"/>
      <c r="M432" s="54"/>
      <c r="N432" s="53"/>
      <c r="O432" s="53"/>
      <c r="P432" s="54"/>
      <c r="Q432" s="77"/>
      <c r="R432" s="134"/>
      <c r="S432" t="str">
        <f>IF(C432="","",'OPĆI DIO'!$C$1)</f>
        <v/>
      </c>
      <c r="T432" t="str">
        <f t="shared" si="62"/>
        <v/>
      </c>
      <c r="U432" t="str">
        <f t="shared" si="63"/>
        <v/>
      </c>
      <c r="V432" t="str">
        <f t="shared" si="64"/>
        <v/>
      </c>
      <c r="W432" t="str">
        <f t="shared" si="65"/>
        <v/>
      </c>
      <c r="AG432" t="s">
        <v>3308</v>
      </c>
      <c r="AH432" t="s">
        <v>3309</v>
      </c>
      <c r="AI432" t="str">
        <f t="shared" si="66"/>
        <v>A679074</v>
      </c>
      <c r="AJ432" t="str">
        <f>IFERROR(VLOOKUP(AI432,#REF!,3,FALSE),"")</f>
        <v/>
      </c>
    </row>
    <row r="433" spans="1:36">
      <c r="A433" s="15"/>
      <c r="B433" s="10" t="str">
        <f t="shared" si="58"/>
        <v/>
      </c>
      <c r="C433" s="15"/>
      <c r="D433" s="10" t="str">
        <f t="shared" si="59"/>
        <v/>
      </c>
      <c r="E433" s="46"/>
      <c r="F433" s="10" t="str">
        <f t="shared" si="60"/>
        <v/>
      </c>
      <c r="G433" s="10" t="str">
        <f t="shared" si="61"/>
        <v/>
      </c>
      <c r="H433" s="45"/>
      <c r="I433" s="45"/>
      <c r="J433" s="45"/>
      <c r="K433" s="45"/>
      <c r="L433" s="45"/>
      <c r="M433" s="54"/>
      <c r="N433" s="53"/>
      <c r="O433" s="53"/>
      <c r="P433" s="54"/>
      <c r="Q433" s="77"/>
      <c r="R433" s="134"/>
      <c r="S433" t="str">
        <f>IF(C433="","",'OPĆI DIO'!$C$1)</f>
        <v/>
      </c>
      <c r="T433" t="str">
        <f t="shared" si="62"/>
        <v/>
      </c>
      <c r="U433" t="str">
        <f t="shared" si="63"/>
        <v/>
      </c>
      <c r="V433" t="str">
        <f t="shared" si="64"/>
        <v/>
      </c>
      <c r="W433" t="str">
        <f t="shared" si="65"/>
        <v/>
      </c>
      <c r="AG433" t="s">
        <v>3310</v>
      </c>
      <c r="AH433" t="s">
        <v>3311</v>
      </c>
      <c r="AI433" t="str">
        <f t="shared" si="66"/>
        <v>A679074</v>
      </c>
      <c r="AJ433" t="str">
        <f>IFERROR(VLOOKUP(AI433,#REF!,3,FALSE),"")</f>
        <v/>
      </c>
    </row>
    <row r="434" spans="1:36">
      <c r="A434" s="15"/>
      <c r="B434" s="10" t="str">
        <f t="shared" si="58"/>
        <v/>
      </c>
      <c r="C434" s="15"/>
      <c r="D434" s="10" t="str">
        <f t="shared" si="59"/>
        <v/>
      </c>
      <c r="E434" s="46"/>
      <c r="F434" s="10" t="str">
        <f t="shared" si="60"/>
        <v/>
      </c>
      <c r="G434" s="10" t="str">
        <f t="shared" si="61"/>
        <v/>
      </c>
      <c r="H434" s="45"/>
      <c r="I434" s="45"/>
      <c r="J434" s="45"/>
      <c r="K434" s="45"/>
      <c r="L434" s="45"/>
      <c r="M434" s="54"/>
      <c r="N434" s="53"/>
      <c r="O434" s="53"/>
      <c r="P434" s="54"/>
      <c r="Q434" s="77"/>
      <c r="R434" s="134"/>
      <c r="S434" t="str">
        <f>IF(C434="","",'OPĆI DIO'!$C$1)</f>
        <v/>
      </c>
      <c r="T434" t="str">
        <f t="shared" si="62"/>
        <v/>
      </c>
      <c r="U434" t="str">
        <f t="shared" si="63"/>
        <v/>
      </c>
      <c r="V434" t="str">
        <f t="shared" si="64"/>
        <v/>
      </c>
      <c r="W434" t="str">
        <f t="shared" si="65"/>
        <v/>
      </c>
      <c r="AG434" t="s">
        <v>3312</v>
      </c>
      <c r="AH434" t="s">
        <v>3313</v>
      </c>
      <c r="AI434" t="str">
        <f t="shared" si="66"/>
        <v>A679074</v>
      </c>
      <c r="AJ434" t="str">
        <f>IFERROR(VLOOKUP(AI434,#REF!,3,FALSE),"")</f>
        <v/>
      </c>
    </row>
    <row r="435" spans="1:36">
      <c r="A435" s="15"/>
      <c r="B435" s="10" t="str">
        <f t="shared" si="58"/>
        <v/>
      </c>
      <c r="C435" s="15"/>
      <c r="D435" s="10" t="str">
        <f t="shared" si="59"/>
        <v/>
      </c>
      <c r="E435" s="46"/>
      <c r="F435" s="10" t="str">
        <f t="shared" si="60"/>
        <v/>
      </c>
      <c r="G435" s="10" t="str">
        <f t="shared" si="61"/>
        <v/>
      </c>
      <c r="H435" s="45"/>
      <c r="I435" s="45"/>
      <c r="J435" s="45"/>
      <c r="K435" s="45"/>
      <c r="L435" s="45"/>
      <c r="M435" s="54"/>
      <c r="N435" s="53"/>
      <c r="O435" s="53"/>
      <c r="P435" s="54"/>
      <c r="Q435" s="77"/>
      <c r="R435" s="134"/>
      <c r="S435" t="str">
        <f>IF(C435="","",'OPĆI DIO'!$C$1)</f>
        <v/>
      </c>
      <c r="T435" t="str">
        <f t="shared" si="62"/>
        <v/>
      </c>
      <c r="U435" t="str">
        <f t="shared" si="63"/>
        <v/>
      </c>
      <c r="V435" t="str">
        <f t="shared" si="64"/>
        <v/>
      </c>
      <c r="W435" t="str">
        <f t="shared" si="65"/>
        <v/>
      </c>
      <c r="AG435" t="s">
        <v>3314</v>
      </c>
      <c r="AH435" t="s">
        <v>3315</v>
      </c>
      <c r="AI435" t="str">
        <f t="shared" si="66"/>
        <v>A679075</v>
      </c>
      <c r="AJ435" t="str">
        <f>IFERROR(VLOOKUP(AI435,#REF!,3,FALSE),"")</f>
        <v/>
      </c>
    </row>
    <row r="436" spans="1:36">
      <c r="A436" s="15"/>
      <c r="B436" s="10" t="str">
        <f t="shared" si="58"/>
        <v/>
      </c>
      <c r="C436" s="15"/>
      <c r="D436" s="10" t="str">
        <f t="shared" si="59"/>
        <v/>
      </c>
      <c r="E436" s="46"/>
      <c r="F436" s="10" t="str">
        <f t="shared" si="60"/>
        <v/>
      </c>
      <c r="G436" s="10" t="str">
        <f t="shared" si="61"/>
        <v/>
      </c>
      <c r="H436" s="45"/>
      <c r="I436" s="45"/>
      <c r="J436" s="45"/>
      <c r="K436" s="45"/>
      <c r="L436" s="45"/>
      <c r="M436" s="54"/>
      <c r="N436" s="53"/>
      <c r="O436" s="53"/>
      <c r="P436" s="54"/>
      <c r="Q436" s="77"/>
      <c r="R436" s="134"/>
      <c r="S436" t="str">
        <f>IF(C436="","",'OPĆI DIO'!$C$1)</f>
        <v/>
      </c>
      <c r="T436" t="str">
        <f t="shared" si="62"/>
        <v/>
      </c>
      <c r="U436" t="str">
        <f t="shared" si="63"/>
        <v/>
      </c>
      <c r="V436" t="str">
        <f t="shared" si="64"/>
        <v/>
      </c>
      <c r="W436" t="str">
        <f t="shared" si="65"/>
        <v/>
      </c>
      <c r="AG436" t="s">
        <v>3316</v>
      </c>
      <c r="AH436" t="s">
        <v>3317</v>
      </c>
      <c r="AI436" t="str">
        <f t="shared" si="66"/>
        <v>A679075</v>
      </c>
      <c r="AJ436" t="str">
        <f>IFERROR(VLOOKUP(AI436,#REF!,3,FALSE),"")</f>
        <v/>
      </c>
    </row>
    <row r="437" spans="1:36">
      <c r="A437" s="15"/>
      <c r="B437" s="10" t="str">
        <f t="shared" si="58"/>
        <v/>
      </c>
      <c r="C437" s="15"/>
      <c r="D437" s="10" t="str">
        <f t="shared" si="59"/>
        <v/>
      </c>
      <c r="E437" s="46"/>
      <c r="F437" s="10" t="str">
        <f t="shared" si="60"/>
        <v/>
      </c>
      <c r="G437" s="10" t="str">
        <f t="shared" si="61"/>
        <v/>
      </c>
      <c r="H437" s="45"/>
      <c r="I437" s="45"/>
      <c r="J437" s="45"/>
      <c r="K437" s="45"/>
      <c r="L437" s="45"/>
      <c r="M437" s="54"/>
      <c r="N437" s="53"/>
      <c r="O437" s="53"/>
      <c r="P437" s="54"/>
      <c r="Q437" s="77"/>
      <c r="R437" s="134"/>
      <c r="S437" t="str">
        <f>IF(C437="","",'OPĆI DIO'!$C$1)</f>
        <v/>
      </c>
      <c r="T437" t="str">
        <f t="shared" si="62"/>
        <v/>
      </c>
      <c r="U437" t="str">
        <f t="shared" si="63"/>
        <v/>
      </c>
      <c r="V437" t="str">
        <f t="shared" si="64"/>
        <v/>
      </c>
      <c r="W437" t="str">
        <f t="shared" si="65"/>
        <v/>
      </c>
      <c r="AG437" t="s">
        <v>3318</v>
      </c>
      <c r="AH437" t="s">
        <v>3319</v>
      </c>
      <c r="AI437" t="str">
        <f t="shared" si="66"/>
        <v>A679075</v>
      </c>
      <c r="AJ437" t="str">
        <f>IFERROR(VLOOKUP(AI437,#REF!,3,FALSE),"")</f>
        <v/>
      </c>
    </row>
    <row r="438" spans="1:36">
      <c r="A438" s="15"/>
      <c r="B438" s="10" t="str">
        <f t="shared" si="58"/>
        <v/>
      </c>
      <c r="C438" s="15"/>
      <c r="D438" s="10" t="str">
        <f t="shared" si="59"/>
        <v/>
      </c>
      <c r="E438" s="46"/>
      <c r="F438" s="10" t="str">
        <f t="shared" si="60"/>
        <v/>
      </c>
      <c r="G438" s="10" t="str">
        <f t="shared" si="61"/>
        <v/>
      </c>
      <c r="H438" s="45"/>
      <c r="I438" s="45"/>
      <c r="J438" s="45"/>
      <c r="K438" s="45"/>
      <c r="L438" s="45"/>
      <c r="M438" s="54"/>
      <c r="N438" s="53"/>
      <c r="O438" s="53"/>
      <c r="P438" s="54"/>
      <c r="Q438" s="77"/>
      <c r="R438" s="134"/>
      <c r="S438" t="str">
        <f>IF(C438="","",'OPĆI DIO'!$C$1)</f>
        <v/>
      </c>
      <c r="T438" t="str">
        <f t="shared" si="62"/>
        <v/>
      </c>
      <c r="U438" t="str">
        <f t="shared" si="63"/>
        <v/>
      </c>
      <c r="V438" t="str">
        <f t="shared" si="64"/>
        <v/>
      </c>
      <c r="W438" t="str">
        <f t="shared" si="65"/>
        <v/>
      </c>
      <c r="AG438" t="s">
        <v>3320</v>
      </c>
      <c r="AH438" t="s">
        <v>3321</v>
      </c>
      <c r="AI438" t="str">
        <f t="shared" si="66"/>
        <v>A679075</v>
      </c>
      <c r="AJ438" t="str">
        <f>IFERROR(VLOOKUP(AI438,#REF!,3,FALSE),"")</f>
        <v/>
      </c>
    </row>
    <row r="439" spans="1:36">
      <c r="A439" s="15"/>
      <c r="B439" s="10" t="str">
        <f t="shared" si="58"/>
        <v/>
      </c>
      <c r="C439" s="15"/>
      <c r="D439" s="10" t="str">
        <f t="shared" si="59"/>
        <v/>
      </c>
      <c r="E439" s="46"/>
      <c r="F439" s="10" t="str">
        <f t="shared" si="60"/>
        <v/>
      </c>
      <c r="G439" s="10" t="str">
        <f t="shared" si="61"/>
        <v/>
      </c>
      <c r="H439" s="45"/>
      <c r="I439" s="45"/>
      <c r="J439" s="45"/>
      <c r="K439" s="45"/>
      <c r="L439" s="45"/>
      <c r="M439" s="54"/>
      <c r="N439" s="53"/>
      <c r="O439" s="53"/>
      <c r="P439" s="54"/>
      <c r="Q439" s="77"/>
      <c r="R439" s="134"/>
      <c r="S439" t="str">
        <f>IF(C439="","",'OPĆI DIO'!$C$1)</f>
        <v/>
      </c>
      <c r="T439" t="str">
        <f t="shared" si="62"/>
        <v/>
      </c>
      <c r="U439" t="str">
        <f t="shared" si="63"/>
        <v/>
      </c>
      <c r="V439" t="str">
        <f t="shared" si="64"/>
        <v/>
      </c>
      <c r="W439" t="str">
        <f t="shared" si="65"/>
        <v/>
      </c>
      <c r="AG439" t="s">
        <v>3322</v>
      </c>
      <c r="AH439" t="s">
        <v>3323</v>
      </c>
      <c r="AI439" t="str">
        <f t="shared" si="66"/>
        <v>A679075</v>
      </c>
      <c r="AJ439" t="str">
        <f>IFERROR(VLOOKUP(AI439,#REF!,3,FALSE),"")</f>
        <v/>
      </c>
    </row>
    <row r="440" spans="1:36">
      <c r="A440" s="15"/>
      <c r="B440" s="10" t="str">
        <f t="shared" si="58"/>
        <v/>
      </c>
      <c r="C440" s="15"/>
      <c r="D440" s="10" t="str">
        <f t="shared" si="59"/>
        <v/>
      </c>
      <c r="E440" s="46"/>
      <c r="F440" s="10" t="str">
        <f t="shared" si="60"/>
        <v/>
      </c>
      <c r="G440" s="10" t="str">
        <f t="shared" si="61"/>
        <v/>
      </c>
      <c r="H440" s="45"/>
      <c r="I440" s="45"/>
      <c r="J440" s="45"/>
      <c r="K440" s="45"/>
      <c r="L440" s="45"/>
      <c r="M440" s="54"/>
      <c r="N440" s="53"/>
      <c r="O440" s="53"/>
      <c r="P440" s="54"/>
      <c r="Q440" s="77"/>
      <c r="R440" s="134"/>
      <c r="S440" t="str">
        <f>IF(C440="","",'OPĆI DIO'!$C$1)</f>
        <v/>
      </c>
      <c r="T440" t="str">
        <f t="shared" si="62"/>
        <v/>
      </c>
      <c r="U440" t="str">
        <f t="shared" si="63"/>
        <v/>
      </c>
      <c r="V440" t="str">
        <f t="shared" si="64"/>
        <v/>
      </c>
      <c r="W440" t="str">
        <f t="shared" si="65"/>
        <v/>
      </c>
      <c r="AG440" t="s">
        <v>3324</v>
      </c>
      <c r="AH440" t="s">
        <v>3325</v>
      </c>
      <c r="AI440" t="str">
        <f t="shared" si="66"/>
        <v>A679075</v>
      </c>
      <c r="AJ440" t="str">
        <f>IFERROR(VLOOKUP(AI440,#REF!,3,FALSE),"")</f>
        <v/>
      </c>
    </row>
    <row r="441" spans="1:36">
      <c r="A441" s="15"/>
      <c r="B441" s="10" t="str">
        <f t="shared" si="58"/>
        <v/>
      </c>
      <c r="C441" s="15"/>
      <c r="D441" s="10" t="str">
        <f t="shared" si="59"/>
        <v/>
      </c>
      <c r="E441" s="46"/>
      <c r="F441" s="10" t="str">
        <f t="shared" si="60"/>
        <v/>
      </c>
      <c r="G441" s="10" t="str">
        <f t="shared" si="61"/>
        <v/>
      </c>
      <c r="H441" s="45"/>
      <c r="I441" s="45"/>
      <c r="J441" s="45"/>
      <c r="K441" s="45"/>
      <c r="L441" s="45"/>
      <c r="M441" s="54"/>
      <c r="N441" s="53"/>
      <c r="O441" s="53"/>
      <c r="P441" s="54"/>
      <c r="Q441" s="77"/>
      <c r="R441" s="134"/>
      <c r="S441" t="str">
        <f>IF(C441="","",'OPĆI DIO'!$C$1)</f>
        <v/>
      </c>
      <c r="T441" t="str">
        <f t="shared" si="62"/>
        <v/>
      </c>
      <c r="U441" t="str">
        <f t="shared" si="63"/>
        <v/>
      </c>
      <c r="V441" t="str">
        <f t="shared" si="64"/>
        <v/>
      </c>
      <c r="W441" t="str">
        <f t="shared" si="65"/>
        <v/>
      </c>
      <c r="AG441" t="s">
        <v>3326</v>
      </c>
      <c r="AH441" t="s">
        <v>3327</v>
      </c>
      <c r="AI441" t="str">
        <f t="shared" si="66"/>
        <v>A679075</v>
      </c>
      <c r="AJ441" t="str">
        <f>IFERROR(VLOOKUP(AI441,#REF!,3,FALSE),"")</f>
        <v/>
      </c>
    </row>
    <row r="442" spans="1:36">
      <c r="A442" s="15"/>
      <c r="B442" s="10" t="str">
        <f t="shared" si="58"/>
        <v/>
      </c>
      <c r="C442" s="15"/>
      <c r="D442" s="10" t="str">
        <f t="shared" si="59"/>
        <v/>
      </c>
      <c r="E442" s="46"/>
      <c r="F442" s="10" t="str">
        <f t="shared" si="60"/>
        <v/>
      </c>
      <c r="G442" s="10" t="str">
        <f t="shared" si="61"/>
        <v/>
      </c>
      <c r="H442" s="45"/>
      <c r="I442" s="45"/>
      <c r="J442" s="45"/>
      <c r="K442" s="45"/>
      <c r="L442" s="45"/>
      <c r="M442" s="54"/>
      <c r="N442" s="53"/>
      <c r="O442" s="53"/>
      <c r="P442" s="54"/>
      <c r="Q442" s="77"/>
      <c r="R442" s="134"/>
      <c r="S442" t="str">
        <f>IF(C442="","",'OPĆI DIO'!$C$1)</f>
        <v/>
      </c>
      <c r="T442" t="str">
        <f t="shared" si="62"/>
        <v/>
      </c>
      <c r="U442" t="str">
        <f t="shared" si="63"/>
        <v/>
      </c>
      <c r="V442" t="str">
        <f t="shared" si="64"/>
        <v/>
      </c>
      <c r="W442" t="str">
        <f t="shared" si="65"/>
        <v/>
      </c>
      <c r="AG442" t="s">
        <v>3328</v>
      </c>
      <c r="AH442" t="s">
        <v>3329</v>
      </c>
      <c r="AI442" t="str">
        <f t="shared" si="66"/>
        <v>A679075</v>
      </c>
      <c r="AJ442" t="str">
        <f>IFERROR(VLOOKUP(AI442,#REF!,3,FALSE),"")</f>
        <v/>
      </c>
    </row>
    <row r="443" spans="1:36">
      <c r="A443" s="15"/>
      <c r="B443" s="10" t="str">
        <f t="shared" si="58"/>
        <v/>
      </c>
      <c r="C443" s="15"/>
      <c r="D443" s="10" t="str">
        <f t="shared" si="59"/>
        <v/>
      </c>
      <c r="E443" s="46"/>
      <c r="F443" s="10" t="str">
        <f t="shared" si="60"/>
        <v/>
      </c>
      <c r="G443" s="10" t="str">
        <f t="shared" si="61"/>
        <v/>
      </c>
      <c r="H443" s="45"/>
      <c r="I443" s="45"/>
      <c r="J443" s="45"/>
      <c r="K443" s="45"/>
      <c r="L443" s="45"/>
      <c r="M443" s="54"/>
      <c r="N443" s="53"/>
      <c r="O443" s="53"/>
      <c r="P443" s="54"/>
      <c r="Q443" s="77"/>
      <c r="R443" s="134"/>
      <c r="S443" t="str">
        <f>IF(C443="","",'OPĆI DIO'!$C$1)</f>
        <v/>
      </c>
      <c r="T443" t="str">
        <f t="shared" si="62"/>
        <v/>
      </c>
      <c r="U443" t="str">
        <f t="shared" si="63"/>
        <v/>
      </c>
      <c r="V443" t="str">
        <f t="shared" si="64"/>
        <v/>
      </c>
      <c r="W443" t="str">
        <f t="shared" si="65"/>
        <v/>
      </c>
      <c r="AG443" t="s">
        <v>3330</v>
      </c>
      <c r="AH443" t="s">
        <v>3331</v>
      </c>
      <c r="AI443" t="str">
        <f t="shared" si="66"/>
        <v>A679075</v>
      </c>
      <c r="AJ443" t="str">
        <f>IFERROR(VLOOKUP(AI443,#REF!,3,FALSE),"")</f>
        <v/>
      </c>
    </row>
    <row r="444" spans="1:36">
      <c r="A444" s="15"/>
      <c r="B444" s="10" t="str">
        <f t="shared" si="58"/>
        <v/>
      </c>
      <c r="C444" s="15"/>
      <c r="D444" s="10" t="str">
        <f t="shared" si="59"/>
        <v/>
      </c>
      <c r="E444" s="46"/>
      <c r="F444" s="10" t="str">
        <f t="shared" si="60"/>
        <v/>
      </c>
      <c r="G444" s="10" t="str">
        <f t="shared" si="61"/>
        <v/>
      </c>
      <c r="H444" s="45"/>
      <c r="I444" s="45"/>
      <c r="J444" s="45"/>
      <c r="K444" s="45"/>
      <c r="L444" s="45"/>
      <c r="M444" s="54"/>
      <c r="N444" s="53"/>
      <c r="O444" s="53"/>
      <c r="P444" s="54"/>
      <c r="Q444" s="77"/>
      <c r="R444" s="134"/>
      <c r="S444" t="str">
        <f>IF(C444="","",'OPĆI DIO'!$C$1)</f>
        <v/>
      </c>
      <c r="T444" t="str">
        <f t="shared" si="62"/>
        <v/>
      </c>
      <c r="U444" t="str">
        <f t="shared" si="63"/>
        <v/>
      </c>
      <c r="V444" t="str">
        <f t="shared" si="64"/>
        <v/>
      </c>
      <c r="W444" t="str">
        <f t="shared" si="65"/>
        <v/>
      </c>
      <c r="AG444" t="s">
        <v>3332</v>
      </c>
      <c r="AH444" t="s">
        <v>3333</v>
      </c>
      <c r="AI444" t="str">
        <f t="shared" si="66"/>
        <v>A679075</v>
      </c>
      <c r="AJ444" t="str">
        <f>IFERROR(VLOOKUP(AI444,#REF!,3,FALSE),"")</f>
        <v/>
      </c>
    </row>
    <row r="445" spans="1:36">
      <c r="A445" s="15"/>
      <c r="B445" s="10" t="str">
        <f t="shared" si="58"/>
        <v/>
      </c>
      <c r="C445" s="15"/>
      <c r="D445" s="10" t="str">
        <f t="shared" si="59"/>
        <v/>
      </c>
      <c r="E445" s="46"/>
      <c r="F445" s="10" t="str">
        <f t="shared" si="60"/>
        <v/>
      </c>
      <c r="G445" s="10" t="str">
        <f t="shared" si="61"/>
        <v/>
      </c>
      <c r="H445" s="45"/>
      <c r="I445" s="45"/>
      <c r="J445" s="45"/>
      <c r="K445" s="45"/>
      <c r="L445" s="45"/>
      <c r="M445" s="54"/>
      <c r="N445" s="53"/>
      <c r="O445" s="53"/>
      <c r="P445" s="54"/>
      <c r="Q445" s="77"/>
      <c r="R445" s="134"/>
      <c r="S445" t="str">
        <f>IF(C445="","",'OPĆI DIO'!$C$1)</f>
        <v/>
      </c>
      <c r="T445" t="str">
        <f t="shared" si="62"/>
        <v/>
      </c>
      <c r="U445" t="str">
        <f t="shared" si="63"/>
        <v/>
      </c>
      <c r="V445" t="str">
        <f t="shared" si="64"/>
        <v/>
      </c>
      <c r="W445" t="str">
        <f t="shared" si="65"/>
        <v/>
      </c>
      <c r="AG445" t="s">
        <v>3334</v>
      </c>
      <c r="AH445" t="s">
        <v>3335</v>
      </c>
      <c r="AI445" t="str">
        <f t="shared" si="66"/>
        <v>A679075</v>
      </c>
      <c r="AJ445" t="str">
        <f>IFERROR(VLOOKUP(AI445,#REF!,3,FALSE),"")</f>
        <v/>
      </c>
    </row>
    <row r="446" spans="1:36">
      <c r="A446" s="15"/>
      <c r="B446" s="10" t="str">
        <f t="shared" si="58"/>
        <v/>
      </c>
      <c r="C446" s="15"/>
      <c r="D446" s="10" t="str">
        <f t="shared" si="59"/>
        <v/>
      </c>
      <c r="E446" s="46"/>
      <c r="F446" s="10" t="str">
        <f t="shared" si="60"/>
        <v/>
      </c>
      <c r="G446" s="10" t="str">
        <f t="shared" si="61"/>
        <v/>
      </c>
      <c r="H446" s="45"/>
      <c r="I446" s="45"/>
      <c r="J446" s="45"/>
      <c r="K446" s="45"/>
      <c r="L446" s="45"/>
      <c r="M446" s="54"/>
      <c r="N446" s="53"/>
      <c r="O446" s="53"/>
      <c r="P446" s="54"/>
      <c r="Q446" s="77"/>
      <c r="R446" s="134"/>
      <c r="S446" t="str">
        <f>IF(C446="","",'OPĆI DIO'!$C$1)</f>
        <v/>
      </c>
      <c r="T446" t="str">
        <f t="shared" si="62"/>
        <v/>
      </c>
      <c r="U446" t="str">
        <f t="shared" si="63"/>
        <v/>
      </c>
      <c r="V446" t="str">
        <f t="shared" si="64"/>
        <v/>
      </c>
      <c r="W446" t="str">
        <f t="shared" si="65"/>
        <v/>
      </c>
      <c r="AG446" t="s">
        <v>3336</v>
      </c>
      <c r="AH446" t="s">
        <v>3337</v>
      </c>
      <c r="AI446" t="str">
        <f t="shared" si="66"/>
        <v>A679075</v>
      </c>
      <c r="AJ446" t="str">
        <f>IFERROR(VLOOKUP(AI446,#REF!,3,FALSE),"")</f>
        <v/>
      </c>
    </row>
    <row r="447" spans="1:36">
      <c r="A447" s="15"/>
      <c r="B447" s="10" t="str">
        <f t="shared" si="58"/>
        <v/>
      </c>
      <c r="C447" s="15"/>
      <c r="D447" s="10" t="str">
        <f t="shared" si="59"/>
        <v/>
      </c>
      <c r="E447" s="46"/>
      <c r="F447" s="10" t="str">
        <f t="shared" si="60"/>
        <v/>
      </c>
      <c r="G447" s="10" t="str">
        <f t="shared" si="61"/>
        <v/>
      </c>
      <c r="H447" s="45"/>
      <c r="I447" s="45"/>
      <c r="J447" s="45"/>
      <c r="K447" s="45"/>
      <c r="L447" s="45"/>
      <c r="M447" s="54"/>
      <c r="N447" s="53"/>
      <c r="O447" s="53"/>
      <c r="P447" s="54"/>
      <c r="Q447" s="77"/>
      <c r="R447" s="134"/>
      <c r="S447" t="str">
        <f>IF(C447="","",'OPĆI DIO'!$C$1)</f>
        <v/>
      </c>
      <c r="T447" t="str">
        <f t="shared" si="62"/>
        <v/>
      </c>
      <c r="U447" t="str">
        <f t="shared" si="63"/>
        <v/>
      </c>
      <c r="V447" t="str">
        <f t="shared" si="64"/>
        <v/>
      </c>
      <c r="W447" t="str">
        <f t="shared" si="65"/>
        <v/>
      </c>
      <c r="AG447" t="s">
        <v>3338</v>
      </c>
      <c r="AH447" t="s">
        <v>3339</v>
      </c>
      <c r="AI447" t="str">
        <f t="shared" si="66"/>
        <v>A679075</v>
      </c>
      <c r="AJ447" t="str">
        <f>IFERROR(VLOOKUP(AI447,#REF!,3,FALSE),"")</f>
        <v/>
      </c>
    </row>
    <row r="448" spans="1:36">
      <c r="A448" s="15"/>
      <c r="B448" s="10" t="str">
        <f t="shared" si="58"/>
        <v/>
      </c>
      <c r="C448" s="15"/>
      <c r="D448" s="10" t="str">
        <f t="shared" si="59"/>
        <v/>
      </c>
      <c r="E448" s="46"/>
      <c r="F448" s="10" t="str">
        <f t="shared" si="60"/>
        <v/>
      </c>
      <c r="G448" s="10" t="str">
        <f t="shared" si="61"/>
        <v/>
      </c>
      <c r="H448" s="45"/>
      <c r="I448" s="45"/>
      <c r="J448" s="45"/>
      <c r="K448" s="45"/>
      <c r="L448" s="45"/>
      <c r="M448" s="54"/>
      <c r="N448" s="53"/>
      <c r="O448" s="53"/>
      <c r="P448" s="54"/>
      <c r="Q448" s="77"/>
      <c r="R448" s="134"/>
      <c r="S448" t="str">
        <f>IF(C448="","",'OPĆI DIO'!$C$1)</f>
        <v/>
      </c>
      <c r="T448" t="str">
        <f t="shared" si="62"/>
        <v/>
      </c>
      <c r="U448" t="str">
        <f t="shared" si="63"/>
        <v/>
      </c>
      <c r="V448" t="str">
        <f t="shared" si="64"/>
        <v/>
      </c>
      <c r="W448" t="str">
        <f t="shared" si="65"/>
        <v/>
      </c>
      <c r="AG448" t="s">
        <v>3340</v>
      </c>
      <c r="AH448" t="s">
        <v>3341</v>
      </c>
      <c r="AI448" t="str">
        <f t="shared" si="66"/>
        <v>A679075</v>
      </c>
      <c r="AJ448" t="str">
        <f>IFERROR(VLOOKUP(AI448,#REF!,3,FALSE),"")</f>
        <v/>
      </c>
    </row>
    <row r="449" spans="1:36">
      <c r="A449" s="15"/>
      <c r="B449" s="10" t="str">
        <f t="shared" si="58"/>
        <v/>
      </c>
      <c r="C449" s="15"/>
      <c r="D449" s="10" t="str">
        <f t="shared" si="59"/>
        <v/>
      </c>
      <c r="E449" s="46"/>
      <c r="F449" s="10" t="str">
        <f t="shared" si="60"/>
        <v/>
      </c>
      <c r="G449" s="10" t="str">
        <f t="shared" si="61"/>
        <v/>
      </c>
      <c r="H449" s="45"/>
      <c r="I449" s="45"/>
      <c r="J449" s="45"/>
      <c r="K449" s="45"/>
      <c r="L449" s="45"/>
      <c r="M449" s="54"/>
      <c r="N449" s="53"/>
      <c r="O449" s="53"/>
      <c r="P449" s="54"/>
      <c r="Q449" s="77"/>
      <c r="R449" s="134"/>
      <c r="S449" t="str">
        <f>IF(C449="","",'OPĆI DIO'!$C$1)</f>
        <v/>
      </c>
      <c r="T449" t="str">
        <f t="shared" si="62"/>
        <v/>
      </c>
      <c r="U449" t="str">
        <f t="shared" si="63"/>
        <v/>
      </c>
      <c r="V449" t="str">
        <f t="shared" si="64"/>
        <v/>
      </c>
      <c r="W449" t="str">
        <f t="shared" si="65"/>
        <v/>
      </c>
      <c r="AG449" t="s">
        <v>3342</v>
      </c>
      <c r="AH449" t="s">
        <v>3343</v>
      </c>
      <c r="AI449" t="str">
        <f t="shared" si="66"/>
        <v>A679075</v>
      </c>
      <c r="AJ449" t="str">
        <f>IFERROR(VLOOKUP(AI449,#REF!,3,FALSE),"")</f>
        <v/>
      </c>
    </row>
    <row r="450" spans="1:36">
      <c r="A450" s="15"/>
      <c r="B450" s="10" t="str">
        <f t="shared" si="58"/>
        <v/>
      </c>
      <c r="C450" s="15"/>
      <c r="D450" s="10" t="str">
        <f t="shared" si="59"/>
        <v/>
      </c>
      <c r="E450" s="46"/>
      <c r="F450" s="10" t="str">
        <f t="shared" si="60"/>
        <v/>
      </c>
      <c r="G450" s="10" t="str">
        <f t="shared" si="61"/>
        <v/>
      </c>
      <c r="H450" s="45"/>
      <c r="I450" s="45"/>
      <c r="J450" s="45"/>
      <c r="K450" s="45"/>
      <c r="L450" s="45"/>
      <c r="M450" s="54"/>
      <c r="N450" s="53"/>
      <c r="O450" s="53"/>
      <c r="P450" s="54"/>
      <c r="Q450" s="77"/>
      <c r="R450" s="134"/>
      <c r="S450" t="str">
        <f>IF(C450="","",'OPĆI DIO'!$C$1)</f>
        <v/>
      </c>
      <c r="T450" t="str">
        <f t="shared" si="62"/>
        <v/>
      </c>
      <c r="U450" t="str">
        <f t="shared" si="63"/>
        <v/>
      </c>
      <c r="V450" t="str">
        <f t="shared" si="64"/>
        <v/>
      </c>
      <c r="W450" t="str">
        <f t="shared" si="65"/>
        <v/>
      </c>
      <c r="AG450" t="s">
        <v>3344</v>
      </c>
      <c r="AH450" t="s">
        <v>3345</v>
      </c>
      <c r="AI450" t="str">
        <f t="shared" si="66"/>
        <v>A679075</v>
      </c>
      <c r="AJ450" t="str">
        <f>IFERROR(VLOOKUP(AI450,#REF!,3,FALSE),"")</f>
        <v/>
      </c>
    </row>
    <row r="451" spans="1:36">
      <c r="A451" s="15"/>
      <c r="B451" s="10" t="str">
        <f t="shared" ref="B451:B501" si="67">IFERROR(VLOOKUP(A451,$X$6:$Y$23,2,FALSE),"")</f>
        <v/>
      </c>
      <c r="C451" s="15"/>
      <c r="D451" s="10" t="str">
        <f t="shared" ref="D451:D501" si="68">IFERROR(VLOOKUP(C451,$AA$5:$AC$129,2,FALSE),"")</f>
        <v/>
      </c>
      <c r="E451" s="46"/>
      <c r="F451" s="10" t="str">
        <f t="shared" ref="F451:F501" si="69">IFERROR(VLOOKUP(E451,$AG$6:$AH$1763,2,FALSE),"")</f>
        <v/>
      </c>
      <c r="G451" s="10" t="str">
        <f t="shared" ref="G451:G501" si="70">IFERROR(VLOOKUP(E451,$AG$6:$AJ$1763,4,FALSE),"")</f>
        <v/>
      </c>
      <c r="H451" s="45"/>
      <c r="I451" s="45"/>
      <c r="J451" s="45"/>
      <c r="K451" s="45"/>
      <c r="L451" s="45"/>
      <c r="M451" s="54"/>
      <c r="N451" s="53"/>
      <c r="O451" s="53"/>
      <c r="P451" s="54"/>
      <c r="Q451" s="77"/>
      <c r="R451" s="134"/>
      <c r="S451" t="str">
        <f>IF(C451="","",'OPĆI DIO'!$C$1)</f>
        <v/>
      </c>
      <c r="T451" t="str">
        <f t="shared" ref="T451:T501" si="71">LEFT(C451,3)</f>
        <v/>
      </c>
      <c r="U451" t="str">
        <f t="shared" ref="U451:U501" si="72">LEFT(C451,2)</f>
        <v/>
      </c>
      <c r="V451" t="str">
        <f t="shared" ref="V451:V501" si="73">IF(W451="5",0,MID(G451,2,2))</f>
        <v/>
      </c>
      <c r="W451" t="str">
        <f t="shared" ref="W451:W501" si="74">LEFT(C451,1)</f>
        <v/>
      </c>
      <c r="AG451" t="s">
        <v>3346</v>
      </c>
      <c r="AH451" t="s">
        <v>3347</v>
      </c>
      <c r="AI451" t="str">
        <f t="shared" si="66"/>
        <v>A679075</v>
      </c>
      <c r="AJ451" t="str">
        <f>IFERROR(VLOOKUP(AI451,#REF!,3,FALSE),"")</f>
        <v/>
      </c>
    </row>
    <row r="452" spans="1:36">
      <c r="A452" s="15"/>
      <c r="B452" s="10" t="str">
        <f t="shared" si="67"/>
        <v/>
      </c>
      <c r="C452" s="15"/>
      <c r="D452" s="10" t="str">
        <f t="shared" si="68"/>
        <v/>
      </c>
      <c r="E452" s="46"/>
      <c r="F452" s="10" t="str">
        <f t="shared" si="69"/>
        <v/>
      </c>
      <c r="G452" s="10" t="str">
        <f t="shared" si="70"/>
        <v/>
      </c>
      <c r="H452" s="45"/>
      <c r="I452" s="45"/>
      <c r="J452" s="45"/>
      <c r="K452" s="45"/>
      <c r="L452" s="45"/>
      <c r="M452" s="54"/>
      <c r="N452" s="53"/>
      <c r="O452" s="53"/>
      <c r="P452" s="54"/>
      <c r="Q452" s="77"/>
      <c r="R452" s="134"/>
      <c r="S452" t="str">
        <f>IF(C452="","",'OPĆI DIO'!$C$1)</f>
        <v/>
      </c>
      <c r="T452" t="str">
        <f t="shared" si="71"/>
        <v/>
      </c>
      <c r="U452" t="str">
        <f t="shared" si="72"/>
        <v/>
      </c>
      <c r="V452" t="str">
        <f t="shared" si="73"/>
        <v/>
      </c>
      <c r="W452" t="str">
        <f t="shared" si="74"/>
        <v/>
      </c>
      <c r="AG452" t="s">
        <v>3348</v>
      </c>
      <c r="AH452" t="s">
        <v>3349</v>
      </c>
      <c r="AI452" t="str">
        <f t="shared" si="66"/>
        <v>A679075</v>
      </c>
      <c r="AJ452" t="str">
        <f>IFERROR(VLOOKUP(AI452,#REF!,3,FALSE),"")</f>
        <v/>
      </c>
    </row>
    <row r="453" spans="1:36">
      <c r="A453" s="15"/>
      <c r="B453" s="10" t="str">
        <f t="shared" si="67"/>
        <v/>
      </c>
      <c r="C453" s="15"/>
      <c r="D453" s="10" t="str">
        <f t="shared" si="68"/>
        <v/>
      </c>
      <c r="E453" s="46"/>
      <c r="F453" s="10" t="str">
        <f t="shared" si="69"/>
        <v/>
      </c>
      <c r="G453" s="10" t="str">
        <f t="shared" si="70"/>
        <v/>
      </c>
      <c r="H453" s="45"/>
      <c r="I453" s="45"/>
      <c r="J453" s="45"/>
      <c r="K453" s="45"/>
      <c r="L453" s="45"/>
      <c r="M453" s="54"/>
      <c r="N453" s="53"/>
      <c r="O453" s="53"/>
      <c r="P453" s="54"/>
      <c r="Q453" s="77"/>
      <c r="R453" s="134"/>
      <c r="S453" t="str">
        <f>IF(C453="","",'OPĆI DIO'!$C$1)</f>
        <v/>
      </c>
      <c r="T453" t="str">
        <f t="shared" si="71"/>
        <v/>
      </c>
      <c r="U453" t="str">
        <f t="shared" si="72"/>
        <v/>
      </c>
      <c r="V453" t="str">
        <f t="shared" si="73"/>
        <v/>
      </c>
      <c r="W453" t="str">
        <f t="shared" si="74"/>
        <v/>
      </c>
      <c r="AG453" t="s">
        <v>3350</v>
      </c>
      <c r="AH453" t="s">
        <v>3343</v>
      </c>
      <c r="AI453" t="str">
        <f t="shared" si="66"/>
        <v>A679075</v>
      </c>
      <c r="AJ453" t="str">
        <f>IFERROR(VLOOKUP(AI453,#REF!,3,FALSE),"")</f>
        <v/>
      </c>
    </row>
    <row r="454" spans="1:36">
      <c r="A454" s="15"/>
      <c r="B454" s="10" t="str">
        <f t="shared" si="67"/>
        <v/>
      </c>
      <c r="C454" s="15"/>
      <c r="D454" s="10" t="str">
        <f t="shared" si="68"/>
        <v/>
      </c>
      <c r="E454" s="46"/>
      <c r="F454" s="10" t="str">
        <f t="shared" si="69"/>
        <v/>
      </c>
      <c r="G454" s="10" t="str">
        <f t="shared" si="70"/>
        <v/>
      </c>
      <c r="H454" s="45"/>
      <c r="I454" s="45"/>
      <c r="J454" s="45"/>
      <c r="K454" s="45"/>
      <c r="L454" s="45"/>
      <c r="M454" s="54"/>
      <c r="N454" s="53"/>
      <c r="O454" s="53"/>
      <c r="P454" s="54"/>
      <c r="Q454" s="77"/>
      <c r="R454" s="134"/>
      <c r="S454" t="str">
        <f>IF(C454="","",'OPĆI DIO'!$C$1)</f>
        <v/>
      </c>
      <c r="T454" t="str">
        <f t="shared" si="71"/>
        <v/>
      </c>
      <c r="U454" t="str">
        <f t="shared" si="72"/>
        <v/>
      </c>
      <c r="V454" t="str">
        <f t="shared" si="73"/>
        <v/>
      </c>
      <c r="W454" t="str">
        <f t="shared" si="74"/>
        <v/>
      </c>
      <c r="AG454" t="s">
        <v>3351</v>
      </c>
      <c r="AH454" t="s">
        <v>3345</v>
      </c>
      <c r="AI454" t="str">
        <f t="shared" si="66"/>
        <v>A679075</v>
      </c>
      <c r="AJ454" t="str">
        <f>IFERROR(VLOOKUP(AI454,#REF!,3,FALSE),"")</f>
        <v/>
      </c>
    </row>
    <row r="455" spans="1:36">
      <c r="A455" s="15"/>
      <c r="B455" s="10" t="str">
        <f t="shared" si="67"/>
        <v/>
      </c>
      <c r="C455" s="15"/>
      <c r="D455" s="10" t="str">
        <f t="shared" si="68"/>
        <v/>
      </c>
      <c r="E455" s="46"/>
      <c r="F455" s="10" t="str">
        <f t="shared" si="69"/>
        <v/>
      </c>
      <c r="G455" s="10" t="str">
        <f t="shared" si="70"/>
        <v/>
      </c>
      <c r="H455" s="45"/>
      <c r="I455" s="45"/>
      <c r="J455" s="45"/>
      <c r="K455" s="45"/>
      <c r="L455" s="45"/>
      <c r="M455" s="54"/>
      <c r="N455" s="53"/>
      <c r="O455" s="53"/>
      <c r="P455" s="54"/>
      <c r="Q455" s="77"/>
      <c r="R455" s="134"/>
      <c r="S455" t="str">
        <f>IF(C455="","",'OPĆI DIO'!$C$1)</f>
        <v/>
      </c>
      <c r="T455" t="str">
        <f t="shared" si="71"/>
        <v/>
      </c>
      <c r="U455" t="str">
        <f t="shared" si="72"/>
        <v/>
      </c>
      <c r="V455" t="str">
        <f t="shared" si="73"/>
        <v/>
      </c>
      <c r="W455" t="str">
        <f t="shared" si="74"/>
        <v/>
      </c>
      <c r="AG455" t="s">
        <v>3352</v>
      </c>
      <c r="AH455" t="s">
        <v>3353</v>
      </c>
      <c r="AI455" t="str">
        <f t="shared" si="66"/>
        <v>A679075</v>
      </c>
      <c r="AJ455" t="str">
        <f>IFERROR(VLOOKUP(AI455,#REF!,3,FALSE),"")</f>
        <v/>
      </c>
    </row>
    <row r="456" spans="1:36">
      <c r="A456" s="15"/>
      <c r="B456" s="10" t="str">
        <f t="shared" si="67"/>
        <v/>
      </c>
      <c r="C456" s="15"/>
      <c r="D456" s="10" t="str">
        <f t="shared" si="68"/>
        <v/>
      </c>
      <c r="E456" s="46"/>
      <c r="F456" s="10" t="str">
        <f t="shared" si="69"/>
        <v/>
      </c>
      <c r="G456" s="10" t="str">
        <f t="shared" si="70"/>
        <v/>
      </c>
      <c r="H456" s="45"/>
      <c r="I456" s="45"/>
      <c r="J456" s="45"/>
      <c r="K456" s="45"/>
      <c r="L456" s="45"/>
      <c r="M456" s="54"/>
      <c r="N456" s="53"/>
      <c r="O456" s="53"/>
      <c r="P456" s="54"/>
      <c r="Q456" s="77"/>
      <c r="R456" s="134"/>
      <c r="S456" t="str">
        <f>IF(C456="","",'OPĆI DIO'!$C$1)</f>
        <v/>
      </c>
      <c r="T456" t="str">
        <f t="shared" si="71"/>
        <v/>
      </c>
      <c r="U456" t="str">
        <f t="shared" si="72"/>
        <v/>
      </c>
      <c r="V456" t="str">
        <f t="shared" si="73"/>
        <v/>
      </c>
      <c r="W456" t="str">
        <f t="shared" si="74"/>
        <v/>
      </c>
      <c r="AG456" t="s">
        <v>3354</v>
      </c>
      <c r="AH456" t="s">
        <v>3355</v>
      </c>
      <c r="AI456" t="str">
        <f t="shared" si="66"/>
        <v>A679075</v>
      </c>
      <c r="AJ456" t="str">
        <f>IFERROR(VLOOKUP(AI456,#REF!,3,FALSE),"")</f>
        <v/>
      </c>
    </row>
    <row r="457" spans="1:36">
      <c r="A457" s="15"/>
      <c r="B457" s="10" t="str">
        <f t="shared" si="67"/>
        <v/>
      </c>
      <c r="C457" s="15"/>
      <c r="D457" s="10" t="str">
        <f t="shared" si="68"/>
        <v/>
      </c>
      <c r="E457" s="46"/>
      <c r="F457" s="10" t="str">
        <f t="shared" si="69"/>
        <v/>
      </c>
      <c r="G457" s="10" t="str">
        <f t="shared" si="70"/>
        <v/>
      </c>
      <c r="H457" s="45"/>
      <c r="I457" s="45"/>
      <c r="J457" s="45"/>
      <c r="K457" s="45"/>
      <c r="L457" s="45"/>
      <c r="M457" s="54"/>
      <c r="N457" s="53"/>
      <c r="O457" s="53"/>
      <c r="P457" s="54"/>
      <c r="Q457" s="77"/>
      <c r="R457" s="134"/>
      <c r="S457" t="str">
        <f>IF(C457="","",'OPĆI DIO'!$C$1)</f>
        <v/>
      </c>
      <c r="T457" t="str">
        <f t="shared" si="71"/>
        <v/>
      </c>
      <c r="U457" t="str">
        <f t="shared" si="72"/>
        <v/>
      </c>
      <c r="V457" t="str">
        <f t="shared" si="73"/>
        <v/>
      </c>
      <c r="W457" t="str">
        <f t="shared" si="74"/>
        <v/>
      </c>
      <c r="AG457" t="s">
        <v>1867</v>
      </c>
      <c r="AH457" t="s">
        <v>1868</v>
      </c>
      <c r="AI457" t="str">
        <f t="shared" ref="AI457:AI520" si="75">LEFT(AG457,7)</f>
        <v>A679075</v>
      </c>
      <c r="AJ457" t="str">
        <f>IFERROR(VLOOKUP(AI457,#REF!,3,FALSE),"")</f>
        <v/>
      </c>
    </row>
    <row r="458" spans="1:36">
      <c r="A458" s="15"/>
      <c r="B458" s="10" t="str">
        <f t="shared" si="67"/>
        <v/>
      </c>
      <c r="C458" s="15"/>
      <c r="D458" s="10" t="str">
        <f t="shared" si="68"/>
        <v/>
      </c>
      <c r="E458" s="46"/>
      <c r="F458" s="10" t="str">
        <f t="shared" si="69"/>
        <v/>
      </c>
      <c r="G458" s="10" t="str">
        <f t="shared" si="70"/>
        <v/>
      </c>
      <c r="H458" s="45"/>
      <c r="I458" s="45"/>
      <c r="J458" s="45"/>
      <c r="K458" s="45"/>
      <c r="L458" s="45"/>
      <c r="M458" s="54"/>
      <c r="N458" s="53"/>
      <c r="O458" s="53"/>
      <c r="P458" s="54"/>
      <c r="Q458" s="77"/>
      <c r="R458" s="134"/>
      <c r="S458" t="str">
        <f>IF(C458="","",'OPĆI DIO'!$C$1)</f>
        <v/>
      </c>
      <c r="T458" t="str">
        <f t="shared" si="71"/>
        <v/>
      </c>
      <c r="U458" t="str">
        <f t="shared" si="72"/>
        <v/>
      </c>
      <c r="V458" t="str">
        <f t="shared" si="73"/>
        <v/>
      </c>
      <c r="W458" t="str">
        <f t="shared" si="74"/>
        <v/>
      </c>
      <c r="AG458" t="s">
        <v>1869</v>
      </c>
      <c r="AH458" t="s">
        <v>1870</v>
      </c>
      <c r="AI458" t="str">
        <f t="shared" si="75"/>
        <v>A679075</v>
      </c>
      <c r="AJ458" t="str">
        <f>IFERROR(VLOOKUP(AI458,#REF!,3,FALSE),"")</f>
        <v/>
      </c>
    </row>
    <row r="459" spans="1:36">
      <c r="A459" s="15"/>
      <c r="B459" s="10" t="str">
        <f t="shared" si="67"/>
        <v/>
      </c>
      <c r="C459" s="15"/>
      <c r="D459" s="10" t="str">
        <f t="shared" si="68"/>
        <v/>
      </c>
      <c r="E459" s="46"/>
      <c r="F459" s="10" t="str">
        <f t="shared" si="69"/>
        <v/>
      </c>
      <c r="G459" s="10" t="str">
        <f t="shared" si="70"/>
        <v/>
      </c>
      <c r="H459" s="45"/>
      <c r="I459" s="45"/>
      <c r="J459" s="45"/>
      <c r="K459" s="45"/>
      <c r="L459" s="45"/>
      <c r="M459" s="54"/>
      <c r="N459" s="53"/>
      <c r="O459" s="53"/>
      <c r="P459" s="54"/>
      <c r="Q459" s="77"/>
      <c r="R459" s="134"/>
      <c r="S459" t="str">
        <f>IF(C459="","",'OPĆI DIO'!$C$1)</f>
        <v/>
      </c>
      <c r="T459" t="str">
        <f t="shared" si="71"/>
        <v/>
      </c>
      <c r="U459" t="str">
        <f t="shared" si="72"/>
        <v/>
      </c>
      <c r="V459" t="str">
        <f t="shared" si="73"/>
        <v/>
      </c>
      <c r="W459" t="str">
        <f t="shared" si="74"/>
        <v/>
      </c>
      <c r="AG459" t="s">
        <v>2388</v>
      </c>
      <c r="AH459" t="s">
        <v>2389</v>
      </c>
      <c r="AI459" t="str">
        <f t="shared" si="75"/>
        <v>A679075</v>
      </c>
      <c r="AJ459" t="str">
        <f>IFERROR(VLOOKUP(AI459,#REF!,3,FALSE),"")</f>
        <v/>
      </c>
    </row>
    <row r="460" spans="1:36">
      <c r="A460" s="15"/>
      <c r="B460" s="10" t="str">
        <f t="shared" si="67"/>
        <v/>
      </c>
      <c r="C460" s="15"/>
      <c r="D460" s="10" t="str">
        <f t="shared" si="68"/>
        <v/>
      </c>
      <c r="E460" s="46"/>
      <c r="F460" s="10" t="str">
        <f t="shared" si="69"/>
        <v/>
      </c>
      <c r="G460" s="10" t="str">
        <f t="shared" si="70"/>
        <v/>
      </c>
      <c r="H460" s="45"/>
      <c r="I460" s="45"/>
      <c r="J460" s="45"/>
      <c r="K460" s="45"/>
      <c r="L460" s="45"/>
      <c r="M460" s="54"/>
      <c r="N460" s="53"/>
      <c r="O460" s="53"/>
      <c r="P460" s="54"/>
      <c r="Q460" s="77"/>
      <c r="R460" s="134"/>
      <c r="S460" t="str">
        <f>IF(C460="","",'OPĆI DIO'!$C$1)</f>
        <v/>
      </c>
      <c r="T460" t="str">
        <f t="shared" si="71"/>
        <v/>
      </c>
      <c r="U460" t="str">
        <f t="shared" si="72"/>
        <v/>
      </c>
      <c r="V460" t="str">
        <f t="shared" si="73"/>
        <v/>
      </c>
      <c r="W460" t="str">
        <f t="shared" si="74"/>
        <v/>
      </c>
      <c r="AG460" t="s">
        <v>2390</v>
      </c>
      <c r="AH460" t="s">
        <v>2391</v>
      </c>
      <c r="AI460" t="str">
        <f t="shared" si="75"/>
        <v>A679075</v>
      </c>
      <c r="AJ460" t="str">
        <f>IFERROR(VLOOKUP(AI460,#REF!,3,FALSE),"")</f>
        <v/>
      </c>
    </row>
    <row r="461" spans="1:36">
      <c r="A461" s="15"/>
      <c r="B461" s="10" t="str">
        <f t="shared" si="67"/>
        <v/>
      </c>
      <c r="C461" s="15"/>
      <c r="D461" s="10" t="str">
        <f t="shared" si="68"/>
        <v/>
      </c>
      <c r="E461" s="46"/>
      <c r="F461" s="10" t="str">
        <f t="shared" si="69"/>
        <v/>
      </c>
      <c r="G461" s="10" t="str">
        <f t="shared" si="70"/>
        <v/>
      </c>
      <c r="H461" s="45"/>
      <c r="I461" s="45"/>
      <c r="J461" s="45"/>
      <c r="K461" s="45"/>
      <c r="L461" s="45"/>
      <c r="M461" s="54"/>
      <c r="N461" s="53"/>
      <c r="O461" s="53"/>
      <c r="P461" s="54"/>
      <c r="Q461" s="77"/>
      <c r="R461" s="134"/>
      <c r="S461" t="str">
        <f>IF(C461="","",'OPĆI DIO'!$C$1)</f>
        <v/>
      </c>
      <c r="T461" t="str">
        <f t="shared" si="71"/>
        <v/>
      </c>
      <c r="U461" t="str">
        <f t="shared" si="72"/>
        <v/>
      </c>
      <c r="V461" t="str">
        <f t="shared" si="73"/>
        <v/>
      </c>
      <c r="W461" t="str">
        <f t="shared" si="74"/>
        <v/>
      </c>
      <c r="AG461" t="s">
        <v>2392</v>
      </c>
      <c r="AH461" t="s">
        <v>2393</v>
      </c>
      <c r="AI461" t="str">
        <f t="shared" si="75"/>
        <v>A679075</v>
      </c>
      <c r="AJ461" t="str">
        <f>IFERROR(VLOOKUP(AI461,#REF!,3,FALSE),"")</f>
        <v/>
      </c>
    </row>
    <row r="462" spans="1:36">
      <c r="A462" s="15"/>
      <c r="B462" s="10" t="str">
        <f t="shared" si="67"/>
        <v/>
      </c>
      <c r="C462" s="15"/>
      <c r="D462" s="10" t="str">
        <f t="shared" si="68"/>
        <v/>
      </c>
      <c r="E462" s="46"/>
      <c r="F462" s="10" t="str">
        <f t="shared" si="69"/>
        <v/>
      </c>
      <c r="G462" s="10" t="str">
        <f t="shared" si="70"/>
        <v/>
      </c>
      <c r="H462" s="45"/>
      <c r="I462" s="45"/>
      <c r="J462" s="45"/>
      <c r="K462" s="45"/>
      <c r="L462" s="45"/>
      <c r="M462" s="54"/>
      <c r="N462" s="53"/>
      <c r="O462" s="53"/>
      <c r="P462" s="54"/>
      <c r="Q462" s="77"/>
      <c r="R462" s="134"/>
      <c r="S462" t="str">
        <f>IF(C462="","",'OPĆI DIO'!$C$1)</f>
        <v/>
      </c>
      <c r="T462" t="str">
        <f t="shared" si="71"/>
        <v/>
      </c>
      <c r="U462" t="str">
        <f t="shared" si="72"/>
        <v/>
      </c>
      <c r="V462" t="str">
        <f t="shared" si="73"/>
        <v/>
      </c>
      <c r="W462" t="str">
        <f t="shared" si="74"/>
        <v/>
      </c>
      <c r="AG462" t="s">
        <v>2394</v>
      </c>
      <c r="AH462" t="s">
        <v>2395</v>
      </c>
      <c r="AI462" t="str">
        <f t="shared" si="75"/>
        <v>A679075</v>
      </c>
      <c r="AJ462" t="str">
        <f>IFERROR(VLOOKUP(AI462,#REF!,3,FALSE),"")</f>
        <v/>
      </c>
    </row>
    <row r="463" spans="1:36">
      <c r="A463" s="15"/>
      <c r="B463" s="10" t="str">
        <f t="shared" si="67"/>
        <v/>
      </c>
      <c r="C463" s="15"/>
      <c r="D463" s="10" t="str">
        <f t="shared" si="68"/>
        <v/>
      </c>
      <c r="E463" s="46"/>
      <c r="F463" s="10" t="str">
        <f t="shared" si="69"/>
        <v/>
      </c>
      <c r="G463" s="10" t="str">
        <f t="shared" si="70"/>
        <v/>
      </c>
      <c r="H463" s="45"/>
      <c r="I463" s="45"/>
      <c r="J463" s="45"/>
      <c r="K463" s="45"/>
      <c r="L463" s="45"/>
      <c r="M463" s="54"/>
      <c r="N463" s="53"/>
      <c r="O463" s="53"/>
      <c r="P463" s="54"/>
      <c r="Q463" s="77"/>
      <c r="R463" s="134"/>
      <c r="S463" t="str">
        <f>IF(C463="","",'OPĆI DIO'!$C$1)</f>
        <v/>
      </c>
      <c r="T463" t="str">
        <f t="shared" si="71"/>
        <v/>
      </c>
      <c r="U463" t="str">
        <f t="shared" si="72"/>
        <v/>
      </c>
      <c r="V463" t="str">
        <f t="shared" si="73"/>
        <v/>
      </c>
      <c r="W463" t="str">
        <f t="shared" si="74"/>
        <v/>
      </c>
      <c r="AG463" t="s">
        <v>2396</v>
      </c>
      <c r="AH463" t="s">
        <v>2397</v>
      </c>
      <c r="AI463" t="str">
        <f t="shared" si="75"/>
        <v>A679075</v>
      </c>
      <c r="AJ463" t="str">
        <f>IFERROR(VLOOKUP(AI463,#REF!,3,FALSE),"")</f>
        <v/>
      </c>
    </row>
    <row r="464" spans="1:36">
      <c r="A464" s="15"/>
      <c r="B464" s="10" t="str">
        <f t="shared" si="67"/>
        <v/>
      </c>
      <c r="C464" s="15"/>
      <c r="D464" s="10" t="str">
        <f t="shared" si="68"/>
        <v/>
      </c>
      <c r="E464" s="46"/>
      <c r="F464" s="10" t="str">
        <f t="shared" si="69"/>
        <v/>
      </c>
      <c r="G464" s="10" t="str">
        <f t="shared" si="70"/>
        <v/>
      </c>
      <c r="H464" s="45"/>
      <c r="I464" s="45"/>
      <c r="J464" s="45"/>
      <c r="K464" s="45"/>
      <c r="L464" s="45"/>
      <c r="M464" s="54"/>
      <c r="N464" s="53"/>
      <c r="O464" s="53"/>
      <c r="P464" s="54"/>
      <c r="Q464" s="77"/>
      <c r="R464" s="134"/>
      <c r="S464" t="str">
        <f>IF(C464="","",'OPĆI DIO'!$C$1)</f>
        <v/>
      </c>
      <c r="T464" t="str">
        <f t="shared" si="71"/>
        <v/>
      </c>
      <c r="U464" t="str">
        <f t="shared" si="72"/>
        <v/>
      </c>
      <c r="V464" t="str">
        <f t="shared" si="73"/>
        <v/>
      </c>
      <c r="W464" t="str">
        <f t="shared" si="74"/>
        <v/>
      </c>
      <c r="AG464" t="s">
        <v>2398</v>
      </c>
      <c r="AH464" t="s">
        <v>2399</v>
      </c>
      <c r="AI464" t="str">
        <f t="shared" si="75"/>
        <v>A679075</v>
      </c>
      <c r="AJ464" t="str">
        <f>IFERROR(VLOOKUP(AI464,#REF!,3,FALSE),"")</f>
        <v/>
      </c>
    </row>
    <row r="465" spans="1:36">
      <c r="A465" s="15"/>
      <c r="B465" s="10" t="str">
        <f t="shared" si="67"/>
        <v/>
      </c>
      <c r="C465" s="15"/>
      <c r="D465" s="10" t="str">
        <f t="shared" si="68"/>
        <v/>
      </c>
      <c r="E465" s="46"/>
      <c r="F465" s="10" t="str">
        <f t="shared" si="69"/>
        <v/>
      </c>
      <c r="G465" s="10" t="str">
        <f t="shared" si="70"/>
        <v/>
      </c>
      <c r="H465" s="45"/>
      <c r="I465" s="45"/>
      <c r="J465" s="45"/>
      <c r="K465" s="45"/>
      <c r="L465" s="45"/>
      <c r="M465" s="54"/>
      <c r="N465" s="53"/>
      <c r="O465" s="53"/>
      <c r="P465" s="54"/>
      <c r="Q465" s="77"/>
      <c r="R465" s="134"/>
      <c r="S465" t="str">
        <f>IF(C465="","",'OPĆI DIO'!$C$1)</f>
        <v/>
      </c>
      <c r="T465" t="str">
        <f t="shared" si="71"/>
        <v/>
      </c>
      <c r="U465" t="str">
        <f t="shared" si="72"/>
        <v/>
      </c>
      <c r="V465" t="str">
        <f t="shared" si="73"/>
        <v/>
      </c>
      <c r="W465" t="str">
        <f t="shared" si="74"/>
        <v/>
      </c>
      <c r="AG465" t="s">
        <v>2400</v>
      </c>
      <c r="AH465" t="s">
        <v>2401</v>
      </c>
      <c r="AI465" t="str">
        <f t="shared" si="75"/>
        <v>A679075</v>
      </c>
      <c r="AJ465" t="str">
        <f>IFERROR(VLOOKUP(AI465,#REF!,3,FALSE),"")</f>
        <v/>
      </c>
    </row>
    <row r="466" spans="1:36">
      <c r="A466" s="15"/>
      <c r="B466" s="10" t="str">
        <f t="shared" si="67"/>
        <v/>
      </c>
      <c r="C466" s="15"/>
      <c r="D466" s="10" t="str">
        <f t="shared" si="68"/>
        <v/>
      </c>
      <c r="E466" s="46"/>
      <c r="F466" s="10" t="str">
        <f t="shared" si="69"/>
        <v/>
      </c>
      <c r="G466" s="10" t="str">
        <f t="shared" si="70"/>
        <v/>
      </c>
      <c r="H466" s="45"/>
      <c r="I466" s="45"/>
      <c r="J466" s="45"/>
      <c r="K466" s="45"/>
      <c r="L466" s="45"/>
      <c r="M466" s="54"/>
      <c r="N466" s="53"/>
      <c r="O466" s="53"/>
      <c r="P466" s="54"/>
      <c r="Q466" s="77"/>
      <c r="R466" s="134"/>
      <c r="S466" t="str">
        <f>IF(C466="","",'OPĆI DIO'!$C$1)</f>
        <v/>
      </c>
      <c r="T466" t="str">
        <f t="shared" si="71"/>
        <v/>
      </c>
      <c r="U466" t="str">
        <f t="shared" si="72"/>
        <v/>
      </c>
      <c r="V466" t="str">
        <f t="shared" si="73"/>
        <v/>
      </c>
      <c r="W466" t="str">
        <f t="shared" si="74"/>
        <v/>
      </c>
      <c r="AG466" t="s">
        <v>2402</v>
      </c>
      <c r="AH466" t="s">
        <v>2403</v>
      </c>
      <c r="AI466" t="str">
        <f t="shared" si="75"/>
        <v>A679075</v>
      </c>
      <c r="AJ466" t="str">
        <f>IFERROR(VLOOKUP(AI466,#REF!,3,FALSE),"")</f>
        <v/>
      </c>
    </row>
    <row r="467" spans="1:36">
      <c r="A467" s="15"/>
      <c r="B467" s="10" t="str">
        <f t="shared" si="67"/>
        <v/>
      </c>
      <c r="C467" s="15"/>
      <c r="D467" s="10" t="str">
        <f t="shared" si="68"/>
        <v/>
      </c>
      <c r="E467" s="46"/>
      <c r="F467" s="10" t="str">
        <f t="shared" si="69"/>
        <v/>
      </c>
      <c r="G467" s="10" t="str">
        <f t="shared" si="70"/>
        <v/>
      </c>
      <c r="H467" s="45"/>
      <c r="I467" s="45"/>
      <c r="J467" s="45"/>
      <c r="K467" s="45"/>
      <c r="L467" s="45"/>
      <c r="M467" s="54"/>
      <c r="N467" s="53"/>
      <c r="O467" s="53"/>
      <c r="P467" s="54"/>
      <c r="Q467" s="54"/>
      <c r="R467" s="134"/>
      <c r="S467" t="str">
        <f>IF(C467="","",'OPĆI DIO'!$C$1)</f>
        <v/>
      </c>
      <c r="T467" t="str">
        <f t="shared" si="71"/>
        <v/>
      </c>
      <c r="U467" t="str">
        <f t="shared" si="72"/>
        <v/>
      </c>
      <c r="V467" t="str">
        <f t="shared" si="73"/>
        <v/>
      </c>
      <c r="W467" t="str">
        <f t="shared" si="74"/>
        <v/>
      </c>
      <c r="AG467" t="s">
        <v>2404</v>
      </c>
      <c r="AH467" t="s">
        <v>2405</v>
      </c>
      <c r="AI467" t="str">
        <f t="shared" si="75"/>
        <v>A679075</v>
      </c>
      <c r="AJ467" t="str">
        <f>IFERROR(VLOOKUP(AI467,#REF!,3,FALSE),"")</f>
        <v/>
      </c>
    </row>
    <row r="468" spans="1:36">
      <c r="A468" s="15"/>
      <c r="B468" s="10" t="str">
        <f t="shared" si="67"/>
        <v/>
      </c>
      <c r="C468" s="15"/>
      <c r="D468" s="10" t="str">
        <f t="shared" si="68"/>
        <v/>
      </c>
      <c r="E468" s="46"/>
      <c r="F468" s="10" t="str">
        <f t="shared" si="69"/>
        <v/>
      </c>
      <c r="G468" s="10" t="str">
        <f t="shared" si="70"/>
        <v/>
      </c>
      <c r="H468" s="45"/>
      <c r="I468" s="45"/>
      <c r="J468" s="45"/>
      <c r="K468" s="45"/>
      <c r="L468" s="45"/>
      <c r="M468" s="54"/>
      <c r="N468" s="53"/>
      <c r="O468" s="53"/>
      <c r="P468" s="54"/>
      <c r="Q468" s="54"/>
      <c r="R468" s="134"/>
      <c r="S468" t="str">
        <f>IF(C468="","",'OPĆI DIO'!$C$1)</f>
        <v/>
      </c>
      <c r="T468" t="str">
        <f t="shared" si="71"/>
        <v/>
      </c>
      <c r="U468" t="str">
        <f t="shared" si="72"/>
        <v/>
      </c>
      <c r="V468" t="str">
        <f t="shared" si="73"/>
        <v/>
      </c>
      <c r="W468" t="str">
        <f t="shared" si="74"/>
        <v/>
      </c>
      <c r="AG468" t="s">
        <v>2406</v>
      </c>
      <c r="AH468" t="s">
        <v>2407</v>
      </c>
      <c r="AI468" t="str">
        <f t="shared" si="75"/>
        <v>A679075</v>
      </c>
      <c r="AJ468" t="str">
        <f>IFERROR(VLOOKUP(AI468,#REF!,3,FALSE),"")</f>
        <v/>
      </c>
    </row>
    <row r="469" spans="1:36">
      <c r="A469" s="15"/>
      <c r="B469" s="10" t="str">
        <f t="shared" si="67"/>
        <v/>
      </c>
      <c r="C469" s="15"/>
      <c r="D469" s="10" t="str">
        <f t="shared" si="68"/>
        <v/>
      </c>
      <c r="E469" s="46"/>
      <c r="F469" s="10" t="str">
        <f t="shared" si="69"/>
        <v/>
      </c>
      <c r="G469" s="10" t="str">
        <f t="shared" si="70"/>
        <v/>
      </c>
      <c r="H469" s="45"/>
      <c r="I469" s="45"/>
      <c r="J469" s="45"/>
      <c r="K469" s="45"/>
      <c r="L469" s="45"/>
      <c r="M469" s="54"/>
      <c r="N469" s="53"/>
      <c r="O469" s="53"/>
      <c r="P469" s="54"/>
      <c r="Q469" s="54"/>
      <c r="R469" s="134"/>
      <c r="S469" t="str">
        <f>IF(C469="","",'OPĆI DIO'!$C$1)</f>
        <v/>
      </c>
      <c r="T469" t="str">
        <f t="shared" si="71"/>
        <v/>
      </c>
      <c r="U469" t="str">
        <f t="shared" si="72"/>
        <v/>
      </c>
      <c r="V469" t="str">
        <f t="shared" si="73"/>
        <v/>
      </c>
      <c r="W469" t="str">
        <f t="shared" si="74"/>
        <v/>
      </c>
      <c r="AG469" t="s">
        <v>2408</v>
      </c>
      <c r="AH469" t="s">
        <v>2409</v>
      </c>
      <c r="AI469" t="str">
        <f t="shared" si="75"/>
        <v>A679075</v>
      </c>
      <c r="AJ469" t="str">
        <f>IFERROR(VLOOKUP(AI469,#REF!,3,FALSE),"")</f>
        <v/>
      </c>
    </row>
    <row r="470" spans="1:36">
      <c r="A470" s="15"/>
      <c r="B470" s="10" t="str">
        <f t="shared" si="67"/>
        <v/>
      </c>
      <c r="C470" s="15"/>
      <c r="D470" s="10" t="str">
        <f t="shared" si="68"/>
        <v/>
      </c>
      <c r="E470" s="46"/>
      <c r="F470" s="10" t="str">
        <f t="shared" si="69"/>
        <v/>
      </c>
      <c r="G470" s="10" t="str">
        <f t="shared" si="70"/>
        <v/>
      </c>
      <c r="H470" s="45"/>
      <c r="I470" s="45"/>
      <c r="J470" s="45"/>
      <c r="K470" s="45"/>
      <c r="L470" s="45"/>
      <c r="M470" s="54"/>
      <c r="N470" s="53"/>
      <c r="O470" s="53"/>
      <c r="P470" s="54"/>
      <c r="Q470" s="54"/>
      <c r="R470" s="134"/>
      <c r="S470" t="str">
        <f>IF(C470="","",'OPĆI DIO'!$C$1)</f>
        <v/>
      </c>
      <c r="T470" t="str">
        <f t="shared" si="71"/>
        <v/>
      </c>
      <c r="U470" t="str">
        <f t="shared" si="72"/>
        <v/>
      </c>
      <c r="V470" t="str">
        <f t="shared" si="73"/>
        <v/>
      </c>
      <c r="W470" t="str">
        <f t="shared" si="74"/>
        <v/>
      </c>
      <c r="AG470" t="s">
        <v>3356</v>
      </c>
      <c r="AH470" t="s">
        <v>3357</v>
      </c>
      <c r="AI470" t="str">
        <f t="shared" si="75"/>
        <v>A679075</v>
      </c>
      <c r="AJ470" t="str">
        <f>IFERROR(VLOOKUP(AI470,#REF!,3,FALSE),"")</f>
        <v/>
      </c>
    </row>
    <row r="471" spans="1:36">
      <c r="A471" s="15"/>
      <c r="B471" s="10" t="str">
        <f t="shared" si="67"/>
        <v/>
      </c>
      <c r="C471" s="15"/>
      <c r="D471" s="10" t="str">
        <f t="shared" si="68"/>
        <v/>
      </c>
      <c r="E471" s="46"/>
      <c r="F471" s="10" t="str">
        <f t="shared" si="69"/>
        <v/>
      </c>
      <c r="G471" s="10" t="str">
        <f t="shared" si="70"/>
        <v/>
      </c>
      <c r="H471" s="45"/>
      <c r="I471" s="45"/>
      <c r="J471" s="45"/>
      <c r="K471" s="45"/>
      <c r="L471" s="45"/>
      <c r="M471" s="54"/>
      <c r="N471" s="53"/>
      <c r="O471" s="53"/>
      <c r="P471" s="54"/>
      <c r="Q471" s="54"/>
      <c r="R471" s="134"/>
      <c r="S471" t="str">
        <f>IF(C471="","",'OPĆI DIO'!$C$1)</f>
        <v/>
      </c>
      <c r="T471" t="str">
        <f t="shared" si="71"/>
        <v/>
      </c>
      <c r="U471" t="str">
        <f t="shared" si="72"/>
        <v/>
      </c>
      <c r="V471" t="str">
        <f t="shared" si="73"/>
        <v/>
      </c>
      <c r="W471" t="str">
        <f t="shared" si="74"/>
        <v/>
      </c>
      <c r="AG471" t="s">
        <v>3358</v>
      </c>
      <c r="AH471" t="s">
        <v>3359</v>
      </c>
      <c r="AI471" t="str">
        <f t="shared" si="75"/>
        <v>A679075</v>
      </c>
      <c r="AJ471" t="str">
        <f>IFERROR(VLOOKUP(AI471,#REF!,3,FALSE),"")</f>
        <v/>
      </c>
    </row>
    <row r="472" spans="1:36">
      <c r="A472" s="15"/>
      <c r="B472" s="10" t="str">
        <f t="shared" si="67"/>
        <v/>
      </c>
      <c r="C472" s="15"/>
      <c r="D472" s="10" t="str">
        <f t="shared" si="68"/>
        <v/>
      </c>
      <c r="E472" s="46"/>
      <c r="F472" s="10" t="str">
        <f t="shared" si="69"/>
        <v/>
      </c>
      <c r="G472" s="10" t="str">
        <f t="shared" si="70"/>
        <v/>
      </c>
      <c r="H472" s="45"/>
      <c r="I472" s="45"/>
      <c r="J472" s="45"/>
      <c r="K472" s="45"/>
      <c r="L472" s="45"/>
      <c r="M472" s="54"/>
      <c r="N472" s="53"/>
      <c r="O472" s="53"/>
      <c r="P472" s="54"/>
      <c r="Q472" s="54"/>
      <c r="R472" s="134"/>
      <c r="S472" t="str">
        <f>IF(C472="","",'OPĆI DIO'!$C$1)</f>
        <v/>
      </c>
      <c r="T472" t="str">
        <f t="shared" si="71"/>
        <v/>
      </c>
      <c r="U472" t="str">
        <f t="shared" si="72"/>
        <v/>
      </c>
      <c r="V472" t="str">
        <f t="shared" si="73"/>
        <v/>
      </c>
      <c r="W472" t="str">
        <f t="shared" si="74"/>
        <v/>
      </c>
      <c r="AG472" t="s">
        <v>3360</v>
      </c>
      <c r="AH472" t="s">
        <v>3361</v>
      </c>
      <c r="AI472" t="str">
        <f t="shared" si="75"/>
        <v>A679075</v>
      </c>
      <c r="AJ472" t="str">
        <f>IFERROR(VLOOKUP(AI472,#REF!,3,FALSE),"")</f>
        <v/>
      </c>
    </row>
    <row r="473" spans="1:36">
      <c r="A473" s="15"/>
      <c r="B473" s="10" t="str">
        <f t="shared" si="67"/>
        <v/>
      </c>
      <c r="C473" s="15"/>
      <c r="D473" s="10" t="str">
        <f t="shared" si="68"/>
        <v/>
      </c>
      <c r="E473" s="46"/>
      <c r="F473" s="10" t="str">
        <f t="shared" si="69"/>
        <v/>
      </c>
      <c r="G473" s="10" t="str">
        <f t="shared" si="70"/>
        <v/>
      </c>
      <c r="H473" s="45"/>
      <c r="I473" s="45"/>
      <c r="J473" s="45"/>
      <c r="K473" s="45"/>
      <c r="L473" s="45"/>
      <c r="M473" s="54"/>
      <c r="N473" s="53"/>
      <c r="O473" s="53"/>
      <c r="P473" s="54"/>
      <c r="Q473" s="54"/>
      <c r="R473" s="134"/>
      <c r="S473" t="str">
        <f>IF(C473="","",'OPĆI DIO'!$C$1)</f>
        <v/>
      </c>
      <c r="T473" t="str">
        <f t="shared" si="71"/>
        <v/>
      </c>
      <c r="U473" t="str">
        <f t="shared" si="72"/>
        <v/>
      </c>
      <c r="V473" t="str">
        <f t="shared" si="73"/>
        <v/>
      </c>
      <c r="W473" t="str">
        <f t="shared" si="74"/>
        <v/>
      </c>
      <c r="AG473" t="s">
        <v>3362</v>
      </c>
      <c r="AH473" t="s">
        <v>3363</v>
      </c>
      <c r="AI473" t="str">
        <f t="shared" si="75"/>
        <v>A679075</v>
      </c>
      <c r="AJ473" t="str">
        <f>IFERROR(VLOOKUP(AI473,#REF!,3,FALSE),"")</f>
        <v/>
      </c>
    </row>
    <row r="474" spans="1:36">
      <c r="A474" s="15"/>
      <c r="B474" s="10" t="str">
        <f t="shared" si="67"/>
        <v/>
      </c>
      <c r="C474" s="15"/>
      <c r="D474" s="10" t="str">
        <f t="shared" si="68"/>
        <v/>
      </c>
      <c r="E474" s="46"/>
      <c r="F474" s="10" t="str">
        <f t="shared" si="69"/>
        <v/>
      </c>
      <c r="G474" s="10" t="str">
        <f t="shared" si="70"/>
        <v/>
      </c>
      <c r="H474" s="45"/>
      <c r="I474" s="45"/>
      <c r="J474" s="45"/>
      <c r="K474" s="45"/>
      <c r="L474" s="45"/>
      <c r="M474" s="54"/>
      <c r="N474" s="53"/>
      <c r="O474" s="53"/>
      <c r="P474" s="54"/>
      <c r="Q474" s="54"/>
      <c r="R474" s="134"/>
      <c r="S474" t="str">
        <f>IF(C474="","",'OPĆI DIO'!$C$1)</f>
        <v/>
      </c>
      <c r="T474" t="str">
        <f t="shared" si="71"/>
        <v/>
      </c>
      <c r="U474" t="str">
        <f t="shared" si="72"/>
        <v/>
      </c>
      <c r="V474" t="str">
        <f t="shared" si="73"/>
        <v/>
      </c>
      <c r="W474" t="str">
        <f t="shared" si="74"/>
        <v/>
      </c>
      <c r="AG474" t="s">
        <v>667</v>
      </c>
      <c r="AH474" t="s">
        <v>668</v>
      </c>
      <c r="AI474" t="str">
        <f t="shared" si="75"/>
        <v>A679076</v>
      </c>
      <c r="AJ474" t="str">
        <f>IFERROR(VLOOKUP(AI474,#REF!,3,FALSE),"")</f>
        <v/>
      </c>
    </row>
    <row r="475" spans="1:36">
      <c r="A475" s="15"/>
      <c r="B475" s="10" t="str">
        <f t="shared" si="67"/>
        <v/>
      </c>
      <c r="C475" s="15"/>
      <c r="D475" s="10" t="str">
        <f t="shared" si="68"/>
        <v/>
      </c>
      <c r="E475" s="46"/>
      <c r="F475" s="10" t="str">
        <f t="shared" si="69"/>
        <v/>
      </c>
      <c r="G475" s="10" t="str">
        <f t="shared" si="70"/>
        <v/>
      </c>
      <c r="H475" s="45"/>
      <c r="I475" s="45"/>
      <c r="J475" s="45"/>
      <c r="K475" s="45"/>
      <c r="L475" s="45"/>
      <c r="M475" s="54"/>
      <c r="N475" s="53"/>
      <c r="O475" s="53"/>
      <c r="P475" s="54"/>
      <c r="Q475" s="54"/>
      <c r="R475" s="134"/>
      <c r="S475" t="str">
        <f>IF(C475="","",'OPĆI DIO'!$C$1)</f>
        <v/>
      </c>
      <c r="T475" t="str">
        <f t="shared" si="71"/>
        <v/>
      </c>
      <c r="U475" t="str">
        <f t="shared" si="72"/>
        <v/>
      </c>
      <c r="V475" t="str">
        <f t="shared" si="73"/>
        <v/>
      </c>
      <c r="W475" t="str">
        <f t="shared" si="74"/>
        <v/>
      </c>
      <c r="AG475" t="s">
        <v>3364</v>
      </c>
      <c r="AH475" t="s">
        <v>3365</v>
      </c>
      <c r="AI475" t="str">
        <f t="shared" si="75"/>
        <v>A679076</v>
      </c>
      <c r="AJ475" t="str">
        <f>IFERROR(VLOOKUP(AI475,#REF!,3,FALSE),"")</f>
        <v/>
      </c>
    </row>
    <row r="476" spans="1:36">
      <c r="A476" s="15"/>
      <c r="B476" s="10" t="str">
        <f t="shared" si="67"/>
        <v/>
      </c>
      <c r="C476" s="15"/>
      <c r="D476" s="10" t="str">
        <f t="shared" si="68"/>
        <v/>
      </c>
      <c r="E476" s="46"/>
      <c r="F476" s="10" t="str">
        <f t="shared" si="69"/>
        <v/>
      </c>
      <c r="G476" s="10" t="str">
        <f t="shared" si="70"/>
        <v/>
      </c>
      <c r="H476" s="45"/>
      <c r="I476" s="45"/>
      <c r="J476" s="45"/>
      <c r="K476" s="45"/>
      <c r="L476" s="45"/>
      <c r="M476" s="54"/>
      <c r="N476" s="53"/>
      <c r="O476" s="53"/>
      <c r="P476" s="54"/>
      <c r="Q476" s="54"/>
      <c r="R476" s="134"/>
      <c r="S476" t="str">
        <f>IF(C476="","",'OPĆI DIO'!$C$1)</f>
        <v/>
      </c>
      <c r="T476" t="str">
        <f t="shared" si="71"/>
        <v/>
      </c>
      <c r="U476" t="str">
        <f t="shared" si="72"/>
        <v/>
      </c>
      <c r="V476" t="str">
        <f t="shared" si="73"/>
        <v/>
      </c>
      <c r="W476" t="str">
        <f t="shared" si="74"/>
        <v/>
      </c>
      <c r="AG476" t="s">
        <v>669</v>
      </c>
      <c r="AH476" t="s">
        <v>670</v>
      </c>
      <c r="AI476" t="str">
        <f t="shared" si="75"/>
        <v>A679076</v>
      </c>
      <c r="AJ476" t="str">
        <f>IFERROR(VLOOKUP(AI476,#REF!,3,FALSE),"")</f>
        <v/>
      </c>
    </row>
    <row r="477" spans="1:36">
      <c r="A477" s="15"/>
      <c r="B477" s="10" t="str">
        <f t="shared" si="67"/>
        <v/>
      </c>
      <c r="C477" s="15"/>
      <c r="D477" s="10" t="str">
        <f t="shared" si="68"/>
        <v/>
      </c>
      <c r="E477" s="46"/>
      <c r="F477" s="10" t="str">
        <f t="shared" si="69"/>
        <v/>
      </c>
      <c r="G477" s="10" t="str">
        <f t="shared" si="70"/>
        <v/>
      </c>
      <c r="H477" s="45"/>
      <c r="I477" s="45"/>
      <c r="J477" s="45"/>
      <c r="K477" s="45"/>
      <c r="L477" s="45"/>
      <c r="M477" s="54"/>
      <c r="N477" s="53"/>
      <c r="O477" s="53"/>
      <c r="P477" s="54"/>
      <c r="Q477" s="54"/>
      <c r="R477" s="134"/>
      <c r="S477" t="str">
        <f>IF(C477="","",'OPĆI DIO'!$C$1)</f>
        <v/>
      </c>
      <c r="T477" t="str">
        <f t="shared" si="71"/>
        <v/>
      </c>
      <c r="U477" t="str">
        <f t="shared" si="72"/>
        <v/>
      </c>
      <c r="V477" t="str">
        <f t="shared" si="73"/>
        <v/>
      </c>
      <c r="W477" t="str">
        <f t="shared" si="74"/>
        <v/>
      </c>
      <c r="AG477" t="s">
        <v>1532</v>
      </c>
      <c r="AH477" t="s">
        <v>1533</v>
      </c>
      <c r="AI477" t="str">
        <f t="shared" si="75"/>
        <v>A679076</v>
      </c>
      <c r="AJ477" t="str">
        <f>IFERROR(VLOOKUP(AI477,#REF!,3,FALSE),"")</f>
        <v/>
      </c>
    </row>
    <row r="478" spans="1:36">
      <c r="A478" s="15"/>
      <c r="B478" s="10" t="str">
        <f t="shared" si="67"/>
        <v/>
      </c>
      <c r="C478" s="15"/>
      <c r="D478" s="10" t="str">
        <f t="shared" si="68"/>
        <v/>
      </c>
      <c r="E478" s="46"/>
      <c r="F478" s="10" t="str">
        <f t="shared" si="69"/>
        <v/>
      </c>
      <c r="G478" s="10" t="str">
        <f t="shared" si="70"/>
        <v/>
      </c>
      <c r="H478" s="45"/>
      <c r="I478" s="45"/>
      <c r="J478" s="45"/>
      <c r="K478" s="45"/>
      <c r="L478" s="45"/>
      <c r="M478" s="54"/>
      <c r="N478" s="53"/>
      <c r="O478" s="53"/>
      <c r="P478" s="54"/>
      <c r="Q478" s="54"/>
      <c r="R478" s="134"/>
      <c r="S478" t="str">
        <f>IF(C478="","",'OPĆI DIO'!$C$1)</f>
        <v/>
      </c>
      <c r="T478" t="str">
        <f t="shared" si="71"/>
        <v/>
      </c>
      <c r="U478" t="str">
        <f t="shared" si="72"/>
        <v/>
      </c>
      <c r="V478" t="str">
        <f t="shared" si="73"/>
        <v/>
      </c>
      <c r="W478" t="str">
        <f t="shared" si="74"/>
        <v/>
      </c>
      <c r="AG478" t="s">
        <v>1534</v>
      </c>
      <c r="AH478" t="s">
        <v>1535</v>
      </c>
      <c r="AI478" t="str">
        <f t="shared" si="75"/>
        <v>A679076</v>
      </c>
      <c r="AJ478" t="str">
        <f>IFERROR(VLOOKUP(AI478,#REF!,3,FALSE),"")</f>
        <v/>
      </c>
    </row>
    <row r="479" spans="1:36">
      <c r="A479" s="15"/>
      <c r="B479" s="10" t="str">
        <f t="shared" si="67"/>
        <v/>
      </c>
      <c r="C479" s="15"/>
      <c r="D479" s="10" t="str">
        <f t="shared" si="68"/>
        <v/>
      </c>
      <c r="E479" s="46"/>
      <c r="F479" s="10" t="str">
        <f t="shared" si="69"/>
        <v/>
      </c>
      <c r="G479" s="10" t="str">
        <f t="shared" si="70"/>
        <v/>
      </c>
      <c r="H479" s="45"/>
      <c r="I479" s="45"/>
      <c r="J479" s="45"/>
      <c r="K479" s="45"/>
      <c r="L479" s="45"/>
      <c r="M479" s="54"/>
      <c r="N479" s="53"/>
      <c r="O479" s="53"/>
      <c r="P479" s="54"/>
      <c r="Q479" s="54"/>
      <c r="R479" s="134"/>
      <c r="S479" t="str">
        <f>IF(C479="","",'OPĆI DIO'!$C$1)</f>
        <v/>
      </c>
      <c r="T479" t="str">
        <f t="shared" si="71"/>
        <v/>
      </c>
      <c r="U479" t="str">
        <f t="shared" si="72"/>
        <v/>
      </c>
      <c r="V479" t="str">
        <f t="shared" si="73"/>
        <v/>
      </c>
      <c r="W479" t="str">
        <f t="shared" si="74"/>
        <v/>
      </c>
      <c r="AG479" t="s">
        <v>3366</v>
      </c>
      <c r="AH479" t="s">
        <v>3367</v>
      </c>
      <c r="AI479" t="str">
        <f t="shared" si="75"/>
        <v>A679076</v>
      </c>
      <c r="AJ479" t="str">
        <f>IFERROR(VLOOKUP(AI479,#REF!,3,FALSE),"")</f>
        <v/>
      </c>
    </row>
    <row r="480" spans="1:36">
      <c r="A480" s="15"/>
      <c r="B480" s="10" t="str">
        <f t="shared" si="67"/>
        <v/>
      </c>
      <c r="C480" s="15"/>
      <c r="D480" s="10" t="str">
        <f t="shared" si="68"/>
        <v/>
      </c>
      <c r="E480" s="46"/>
      <c r="F480" s="10" t="str">
        <f t="shared" si="69"/>
        <v/>
      </c>
      <c r="G480" s="10" t="str">
        <f t="shared" si="70"/>
        <v/>
      </c>
      <c r="H480" s="45"/>
      <c r="I480" s="45"/>
      <c r="J480" s="45"/>
      <c r="K480" s="45"/>
      <c r="L480" s="45"/>
      <c r="M480" s="54"/>
      <c r="N480" s="53"/>
      <c r="O480" s="53"/>
      <c r="P480" s="54"/>
      <c r="Q480" s="54"/>
      <c r="R480" s="134"/>
      <c r="S480" t="str">
        <f>IF(C480="","",'OPĆI DIO'!$C$1)</f>
        <v/>
      </c>
      <c r="T480" t="str">
        <f t="shared" si="71"/>
        <v/>
      </c>
      <c r="U480" t="str">
        <f t="shared" si="72"/>
        <v/>
      </c>
      <c r="V480" t="str">
        <f t="shared" si="73"/>
        <v/>
      </c>
      <c r="W480" t="str">
        <f t="shared" si="74"/>
        <v/>
      </c>
      <c r="AG480" t="s">
        <v>1536</v>
      </c>
      <c r="AH480" t="s">
        <v>1537</v>
      </c>
      <c r="AI480" t="str">
        <f t="shared" si="75"/>
        <v>A679076</v>
      </c>
      <c r="AJ480" t="str">
        <f>IFERROR(VLOOKUP(AI480,#REF!,3,FALSE),"")</f>
        <v/>
      </c>
    </row>
    <row r="481" spans="1:36">
      <c r="A481" s="15"/>
      <c r="B481" s="10" t="str">
        <f t="shared" si="67"/>
        <v/>
      </c>
      <c r="C481" s="15"/>
      <c r="D481" s="10" t="str">
        <f t="shared" si="68"/>
        <v/>
      </c>
      <c r="E481" s="46"/>
      <c r="F481" s="10" t="str">
        <f t="shared" si="69"/>
        <v/>
      </c>
      <c r="G481" s="10" t="str">
        <f t="shared" si="70"/>
        <v/>
      </c>
      <c r="H481" s="45"/>
      <c r="I481" s="45"/>
      <c r="J481" s="45"/>
      <c r="K481" s="45"/>
      <c r="L481" s="45"/>
      <c r="M481" s="54"/>
      <c r="N481" s="53"/>
      <c r="O481" s="53"/>
      <c r="P481" s="54"/>
      <c r="Q481" s="54"/>
      <c r="R481" s="134"/>
      <c r="S481" t="str">
        <f>IF(C481="","",'OPĆI DIO'!$C$1)</f>
        <v/>
      </c>
      <c r="T481" t="str">
        <f t="shared" si="71"/>
        <v/>
      </c>
      <c r="U481" t="str">
        <f t="shared" si="72"/>
        <v/>
      </c>
      <c r="V481" t="str">
        <f t="shared" si="73"/>
        <v/>
      </c>
      <c r="W481" t="str">
        <f t="shared" si="74"/>
        <v/>
      </c>
      <c r="AG481" t="s">
        <v>3368</v>
      </c>
      <c r="AH481" t="s">
        <v>3369</v>
      </c>
      <c r="AI481" t="str">
        <f t="shared" si="75"/>
        <v>A679076</v>
      </c>
      <c r="AJ481" t="str">
        <f>IFERROR(VLOOKUP(AI481,#REF!,3,FALSE),"")</f>
        <v/>
      </c>
    </row>
    <row r="482" spans="1:36">
      <c r="A482" s="15"/>
      <c r="B482" s="10" t="str">
        <f t="shared" si="67"/>
        <v/>
      </c>
      <c r="C482" s="15"/>
      <c r="D482" s="10" t="str">
        <f t="shared" si="68"/>
        <v/>
      </c>
      <c r="E482" s="46"/>
      <c r="F482" s="10" t="str">
        <f t="shared" si="69"/>
        <v/>
      </c>
      <c r="G482" s="10" t="str">
        <f t="shared" si="70"/>
        <v/>
      </c>
      <c r="H482" s="45"/>
      <c r="I482" s="45"/>
      <c r="J482" s="45"/>
      <c r="K482" s="45"/>
      <c r="L482" s="45"/>
      <c r="M482" s="54"/>
      <c r="N482" s="53"/>
      <c r="O482" s="53"/>
      <c r="P482" s="54"/>
      <c r="Q482" s="54"/>
      <c r="R482" s="134"/>
      <c r="S482" t="str">
        <f>IF(C482="","",'OPĆI DIO'!$C$1)</f>
        <v/>
      </c>
      <c r="T482" t="str">
        <f t="shared" si="71"/>
        <v/>
      </c>
      <c r="U482" t="str">
        <f t="shared" si="72"/>
        <v/>
      </c>
      <c r="V482" t="str">
        <f t="shared" si="73"/>
        <v/>
      </c>
      <c r="W482" t="str">
        <f t="shared" si="74"/>
        <v/>
      </c>
      <c r="AG482" t="s">
        <v>2410</v>
      </c>
      <c r="AH482" t="s">
        <v>2411</v>
      </c>
      <c r="AI482" t="str">
        <f t="shared" si="75"/>
        <v>A679076</v>
      </c>
      <c r="AJ482" t="str">
        <f>IFERROR(VLOOKUP(AI482,#REF!,3,FALSE),"")</f>
        <v/>
      </c>
    </row>
    <row r="483" spans="1:36">
      <c r="A483" s="15"/>
      <c r="B483" s="10" t="str">
        <f t="shared" si="67"/>
        <v/>
      </c>
      <c r="C483" s="15"/>
      <c r="D483" s="10" t="str">
        <f t="shared" si="68"/>
        <v/>
      </c>
      <c r="E483" s="46"/>
      <c r="F483" s="10" t="str">
        <f t="shared" si="69"/>
        <v/>
      </c>
      <c r="G483" s="10" t="str">
        <f t="shared" si="70"/>
        <v/>
      </c>
      <c r="H483" s="45"/>
      <c r="I483" s="45"/>
      <c r="J483" s="45"/>
      <c r="K483" s="45"/>
      <c r="L483" s="45"/>
      <c r="M483" s="54"/>
      <c r="N483" s="53"/>
      <c r="O483" s="53"/>
      <c r="P483" s="54"/>
      <c r="Q483" s="54"/>
      <c r="R483" s="134"/>
      <c r="S483" t="str">
        <f>IF(C483="","",'OPĆI DIO'!$C$1)</f>
        <v/>
      </c>
      <c r="T483" t="str">
        <f t="shared" si="71"/>
        <v/>
      </c>
      <c r="U483" t="str">
        <f t="shared" si="72"/>
        <v/>
      </c>
      <c r="V483" t="str">
        <f t="shared" si="73"/>
        <v/>
      </c>
      <c r="W483" t="str">
        <f t="shared" si="74"/>
        <v/>
      </c>
      <c r="AG483" t="s">
        <v>3370</v>
      </c>
      <c r="AH483" t="s">
        <v>1539</v>
      </c>
      <c r="AI483" t="str">
        <f t="shared" si="75"/>
        <v>A679076</v>
      </c>
      <c r="AJ483" t="str">
        <f>IFERROR(VLOOKUP(AI483,#REF!,3,FALSE),"")</f>
        <v/>
      </c>
    </row>
    <row r="484" spans="1:36">
      <c r="A484" s="15"/>
      <c r="B484" s="10" t="str">
        <f t="shared" si="67"/>
        <v/>
      </c>
      <c r="C484" s="15"/>
      <c r="D484" s="10" t="str">
        <f t="shared" si="68"/>
        <v/>
      </c>
      <c r="E484" s="46"/>
      <c r="F484" s="10" t="str">
        <f t="shared" si="69"/>
        <v/>
      </c>
      <c r="G484" s="10" t="str">
        <f t="shared" si="70"/>
        <v/>
      </c>
      <c r="H484" s="45"/>
      <c r="I484" s="45"/>
      <c r="J484" s="45"/>
      <c r="K484" s="45"/>
      <c r="L484" s="45"/>
      <c r="M484" s="54"/>
      <c r="N484" s="53"/>
      <c r="O484" s="53"/>
      <c r="P484" s="54"/>
      <c r="Q484" s="54"/>
      <c r="R484" s="134"/>
      <c r="S484" t="str">
        <f>IF(C484="","",'OPĆI DIO'!$C$1)</f>
        <v/>
      </c>
      <c r="T484" t="str">
        <f t="shared" si="71"/>
        <v/>
      </c>
      <c r="U484" t="str">
        <f t="shared" si="72"/>
        <v/>
      </c>
      <c r="V484" t="str">
        <f t="shared" si="73"/>
        <v/>
      </c>
      <c r="W484" t="str">
        <f t="shared" si="74"/>
        <v/>
      </c>
      <c r="AG484" t="s">
        <v>1538</v>
      </c>
      <c r="AH484" t="s">
        <v>1539</v>
      </c>
      <c r="AI484" t="str">
        <f t="shared" si="75"/>
        <v>A679076</v>
      </c>
      <c r="AJ484" t="str">
        <f>IFERROR(VLOOKUP(AI484,#REF!,3,FALSE),"")</f>
        <v/>
      </c>
    </row>
    <row r="485" spans="1:36">
      <c r="A485" s="15"/>
      <c r="B485" s="10" t="str">
        <f t="shared" si="67"/>
        <v/>
      </c>
      <c r="C485" s="15"/>
      <c r="D485" s="10" t="str">
        <f t="shared" si="68"/>
        <v/>
      </c>
      <c r="E485" s="46"/>
      <c r="F485" s="10" t="str">
        <f t="shared" si="69"/>
        <v/>
      </c>
      <c r="G485" s="10" t="str">
        <f t="shared" si="70"/>
        <v/>
      </c>
      <c r="H485" s="45"/>
      <c r="I485" s="45"/>
      <c r="J485" s="45"/>
      <c r="K485" s="45"/>
      <c r="L485" s="45"/>
      <c r="M485" s="54"/>
      <c r="N485" s="53"/>
      <c r="O485" s="53"/>
      <c r="P485" s="54"/>
      <c r="Q485" s="54"/>
      <c r="R485" s="134"/>
      <c r="S485" t="str">
        <f>IF(C485="","",'OPĆI DIO'!$C$1)</f>
        <v/>
      </c>
      <c r="T485" t="str">
        <f t="shared" si="71"/>
        <v/>
      </c>
      <c r="U485" t="str">
        <f t="shared" si="72"/>
        <v/>
      </c>
      <c r="V485" t="str">
        <f t="shared" si="73"/>
        <v/>
      </c>
      <c r="W485" t="str">
        <f t="shared" si="74"/>
        <v/>
      </c>
      <c r="AG485" t="s">
        <v>1540</v>
      </c>
      <c r="AH485" t="s">
        <v>1541</v>
      </c>
      <c r="AI485" t="str">
        <f t="shared" si="75"/>
        <v>A679076</v>
      </c>
      <c r="AJ485" t="str">
        <f>IFERROR(VLOOKUP(AI485,#REF!,3,FALSE),"")</f>
        <v/>
      </c>
    </row>
    <row r="486" spans="1:36">
      <c r="A486" s="15"/>
      <c r="B486" s="10" t="str">
        <f t="shared" si="67"/>
        <v/>
      </c>
      <c r="C486" s="15"/>
      <c r="D486" s="10" t="str">
        <f t="shared" si="68"/>
        <v/>
      </c>
      <c r="E486" s="46"/>
      <c r="F486" s="10" t="str">
        <f t="shared" si="69"/>
        <v/>
      </c>
      <c r="G486" s="10" t="str">
        <f t="shared" si="70"/>
        <v/>
      </c>
      <c r="H486" s="45"/>
      <c r="I486" s="45"/>
      <c r="J486" s="45"/>
      <c r="K486" s="45"/>
      <c r="L486" s="45"/>
      <c r="M486" s="54"/>
      <c r="N486" s="53"/>
      <c r="O486" s="53"/>
      <c r="P486" s="54"/>
      <c r="Q486" s="54"/>
      <c r="R486" s="134"/>
      <c r="S486" t="str">
        <f>IF(C486="","",'OPĆI DIO'!$C$1)</f>
        <v/>
      </c>
      <c r="T486" t="str">
        <f t="shared" si="71"/>
        <v/>
      </c>
      <c r="U486" t="str">
        <f t="shared" si="72"/>
        <v/>
      </c>
      <c r="V486" t="str">
        <f t="shared" si="73"/>
        <v/>
      </c>
      <c r="W486" t="str">
        <f t="shared" si="74"/>
        <v/>
      </c>
      <c r="AG486" t="s">
        <v>2412</v>
      </c>
      <c r="AH486" t="s">
        <v>2413</v>
      </c>
      <c r="AI486" t="str">
        <f t="shared" si="75"/>
        <v>A679076</v>
      </c>
      <c r="AJ486" t="str">
        <f>IFERROR(VLOOKUP(AI486,#REF!,3,FALSE),"")</f>
        <v/>
      </c>
    </row>
    <row r="487" spans="1:36">
      <c r="A487" s="15"/>
      <c r="B487" s="10" t="str">
        <f t="shared" si="67"/>
        <v/>
      </c>
      <c r="C487" s="15"/>
      <c r="D487" s="10" t="str">
        <f t="shared" si="68"/>
        <v/>
      </c>
      <c r="E487" s="46"/>
      <c r="F487" s="10" t="str">
        <f t="shared" si="69"/>
        <v/>
      </c>
      <c r="G487" s="10" t="str">
        <f t="shared" si="70"/>
        <v/>
      </c>
      <c r="H487" s="45"/>
      <c r="I487" s="45"/>
      <c r="J487" s="45"/>
      <c r="K487" s="45"/>
      <c r="L487" s="45"/>
      <c r="M487" s="54"/>
      <c r="N487" s="53"/>
      <c r="O487" s="53"/>
      <c r="P487" s="54"/>
      <c r="Q487" s="54"/>
      <c r="R487" s="134"/>
      <c r="S487" t="str">
        <f>IF(C487="","",'OPĆI DIO'!$C$1)</f>
        <v/>
      </c>
      <c r="T487" t="str">
        <f t="shared" si="71"/>
        <v/>
      </c>
      <c r="U487" t="str">
        <f t="shared" si="72"/>
        <v/>
      </c>
      <c r="V487" t="str">
        <f t="shared" si="73"/>
        <v/>
      </c>
      <c r="W487" t="str">
        <f t="shared" si="74"/>
        <v/>
      </c>
      <c r="AG487" t="s">
        <v>3371</v>
      </c>
      <c r="AH487" t="s">
        <v>3372</v>
      </c>
      <c r="AI487" t="str">
        <f t="shared" si="75"/>
        <v>A679076</v>
      </c>
      <c r="AJ487" t="str">
        <f>IFERROR(VLOOKUP(AI487,#REF!,3,FALSE),"")</f>
        <v/>
      </c>
    </row>
    <row r="488" spans="1:36">
      <c r="A488" s="15"/>
      <c r="B488" s="10" t="str">
        <f t="shared" si="67"/>
        <v/>
      </c>
      <c r="C488" s="15"/>
      <c r="D488" s="10" t="str">
        <f t="shared" si="68"/>
        <v/>
      </c>
      <c r="E488" s="46"/>
      <c r="F488" s="10" t="str">
        <f t="shared" si="69"/>
        <v/>
      </c>
      <c r="G488" s="10" t="str">
        <f t="shared" si="70"/>
        <v/>
      </c>
      <c r="H488" s="45"/>
      <c r="I488" s="45"/>
      <c r="J488" s="45"/>
      <c r="K488" s="45"/>
      <c r="L488" s="45"/>
      <c r="M488" s="54"/>
      <c r="N488" s="53"/>
      <c r="O488" s="53"/>
      <c r="P488" s="54"/>
      <c r="Q488" s="54"/>
      <c r="R488" s="134"/>
      <c r="S488" t="str">
        <f>IF(C488="","",'OPĆI DIO'!$C$1)</f>
        <v/>
      </c>
      <c r="T488" t="str">
        <f t="shared" si="71"/>
        <v/>
      </c>
      <c r="U488" t="str">
        <f t="shared" si="72"/>
        <v/>
      </c>
      <c r="V488" t="str">
        <f t="shared" si="73"/>
        <v/>
      </c>
      <c r="W488" t="str">
        <f t="shared" si="74"/>
        <v/>
      </c>
      <c r="AG488" t="s">
        <v>3373</v>
      </c>
      <c r="AH488" t="s">
        <v>3374</v>
      </c>
      <c r="AI488" t="str">
        <f t="shared" si="75"/>
        <v>A679076</v>
      </c>
      <c r="AJ488" t="str">
        <f>IFERROR(VLOOKUP(AI488,#REF!,3,FALSE),"")</f>
        <v/>
      </c>
    </row>
    <row r="489" spans="1:36">
      <c r="A489" s="15"/>
      <c r="B489" s="10" t="str">
        <f t="shared" si="67"/>
        <v/>
      </c>
      <c r="C489" s="15"/>
      <c r="D489" s="10" t="str">
        <f t="shared" si="68"/>
        <v/>
      </c>
      <c r="E489" s="46"/>
      <c r="F489" s="10" t="str">
        <f t="shared" si="69"/>
        <v/>
      </c>
      <c r="G489" s="10" t="str">
        <f t="shared" si="70"/>
        <v/>
      </c>
      <c r="H489" s="45"/>
      <c r="I489" s="45"/>
      <c r="J489" s="45"/>
      <c r="K489" s="45"/>
      <c r="L489" s="45"/>
      <c r="M489" s="54"/>
      <c r="N489" s="53"/>
      <c r="O489" s="53"/>
      <c r="P489" s="54"/>
      <c r="Q489" s="54"/>
      <c r="R489" s="134"/>
      <c r="S489" t="str">
        <f>IF(C489="","",'OPĆI DIO'!$C$1)</f>
        <v/>
      </c>
      <c r="T489" t="str">
        <f t="shared" si="71"/>
        <v/>
      </c>
      <c r="U489" t="str">
        <f t="shared" si="72"/>
        <v/>
      </c>
      <c r="V489" t="str">
        <f t="shared" si="73"/>
        <v/>
      </c>
      <c r="W489" t="str">
        <f t="shared" si="74"/>
        <v/>
      </c>
      <c r="AG489" t="s">
        <v>3375</v>
      </c>
      <c r="AH489" t="s">
        <v>1603</v>
      </c>
      <c r="AI489" t="str">
        <f t="shared" si="75"/>
        <v>A679076</v>
      </c>
      <c r="AJ489" t="str">
        <f>IFERROR(VLOOKUP(AI489,#REF!,3,FALSE),"")</f>
        <v/>
      </c>
    </row>
    <row r="490" spans="1:36">
      <c r="A490" s="15"/>
      <c r="B490" s="10" t="str">
        <f t="shared" si="67"/>
        <v/>
      </c>
      <c r="C490" s="15"/>
      <c r="D490" s="10" t="str">
        <f t="shared" si="68"/>
        <v/>
      </c>
      <c r="E490" s="46"/>
      <c r="F490" s="10" t="str">
        <f t="shared" si="69"/>
        <v/>
      </c>
      <c r="G490" s="10" t="str">
        <f t="shared" si="70"/>
        <v/>
      </c>
      <c r="H490" s="45"/>
      <c r="I490" s="45"/>
      <c r="J490" s="45"/>
      <c r="K490" s="45"/>
      <c r="L490" s="45"/>
      <c r="M490" s="54"/>
      <c r="N490" s="53"/>
      <c r="O490" s="53"/>
      <c r="P490" s="54"/>
      <c r="Q490" s="54"/>
      <c r="R490" s="134"/>
      <c r="S490" t="str">
        <f>IF(C490="","",'OPĆI DIO'!$C$1)</f>
        <v/>
      </c>
      <c r="T490" t="str">
        <f t="shared" si="71"/>
        <v/>
      </c>
      <c r="U490" t="str">
        <f t="shared" si="72"/>
        <v/>
      </c>
      <c r="V490" t="str">
        <f t="shared" si="73"/>
        <v/>
      </c>
      <c r="W490" t="str">
        <f t="shared" si="74"/>
        <v/>
      </c>
      <c r="AG490" t="s">
        <v>1542</v>
      </c>
      <c r="AH490" t="s">
        <v>1543</v>
      </c>
      <c r="AI490" t="str">
        <f t="shared" si="75"/>
        <v>A679076</v>
      </c>
      <c r="AJ490" t="str">
        <f>IFERROR(VLOOKUP(AI490,#REF!,3,FALSE),"")</f>
        <v/>
      </c>
    </row>
    <row r="491" spans="1:36">
      <c r="A491" s="15"/>
      <c r="B491" s="10" t="str">
        <f t="shared" si="67"/>
        <v/>
      </c>
      <c r="C491" s="15"/>
      <c r="D491" s="10" t="str">
        <f t="shared" si="68"/>
        <v/>
      </c>
      <c r="E491" s="46"/>
      <c r="F491" s="10" t="str">
        <f t="shared" si="69"/>
        <v/>
      </c>
      <c r="G491" s="10" t="str">
        <f t="shared" si="70"/>
        <v/>
      </c>
      <c r="H491" s="45"/>
      <c r="I491" s="45"/>
      <c r="J491" s="45"/>
      <c r="K491" s="45"/>
      <c r="L491" s="45"/>
      <c r="M491" s="54"/>
      <c r="N491" s="53"/>
      <c r="O491" s="53"/>
      <c r="P491" s="54"/>
      <c r="Q491" s="54"/>
      <c r="R491" s="134"/>
      <c r="S491" t="str">
        <f>IF(C491="","",'OPĆI DIO'!$C$1)</f>
        <v/>
      </c>
      <c r="T491" t="str">
        <f t="shared" si="71"/>
        <v/>
      </c>
      <c r="U491" t="str">
        <f t="shared" si="72"/>
        <v/>
      </c>
      <c r="V491" t="str">
        <f t="shared" si="73"/>
        <v/>
      </c>
      <c r="W491" t="str">
        <f t="shared" si="74"/>
        <v/>
      </c>
      <c r="AG491" t="s">
        <v>3376</v>
      </c>
      <c r="AH491" t="s">
        <v>3377</v>
      </c>
      <c r="AI491" t="str">
        <f t="shared" si="75"/>
        <v>A679076</v>
      </c>
      <c r="AJ491" t="str">
        <f>IFERROR(VLOOKUP(AI491,#REF!,3,FALSE),"")</f>
        <v/>
      </c>
    </row>
    <row r="492" spans="1:36">
      <c r="A492" s="15"/>
      <c r="B492" s="10" t="str">
        <f t="shared" si="67"/>
        <v/>
      </c>
      <c r="C492" s="15"/>
      <c r="D492" s="10" t="str">
        <f t="shared" si="68"/>
        <v/>
      </c>
      <c r="E492" s="46"/>
      <c r="F492" s="10" t="str">
        <f t="shared" si="69"/>
        <v/>
      </c>
      <c r="G492" s="10" t="str">
        <f t="shared" si="70"/>
        <v/>
      </c>
      <c r="H492" s="45"/>
      <c r="I492" s="45"/>
      <c r="J492" s="45"/>
      <c r="K492" s="45"/>
      <c r="L492" s="45"/>
      <c r="M492" s="54"/>
      <c r="N492" s="53"/>
      <c r="O492" s="53"/>
      <c r="P492" s="54"/>
      <c r="Q492" s="54"/>
      <c r="R492" s="134"/>
      <c r="S492" t="str">
        <f>IF(C492="","",'OPĆI DIO'!$C$1)</f>
        <v/>
      </c>
      <c r="T492" t="str">
        <f t="shared" si="71"/>
        <v/>
      </c>
      <c r="U492" t="str">
        <f t="shared" si="72"/>
        <v/>
      </c>
      <c r="V492" t="str">
        <f t="shared" si="73"/>
        <v/>
      </c>
      <c r="W492" t="str">
        <f t="shared" si="74"/>
        <v/>
      </c>
      <c r="AG492" t="s">
        <v>3378</v>
      </c>
      <c r="AH492" t="s">
        <v>3379</v>
      </c>
      <c r="AI492" t="str">
        <f t="shared" si="75"/>
        <v>A679076</v>
      </c>
      <c r="AJ492" t="str">
        <f>IFERROR(VLOOKUP(AI492,#REF!,3,FALSE),"")</f>
        <v/>
      </c>
    </row>
    <row r="493" spans="1:36">
      <c r="A493" s="15"/>
      <c r="B493" s="10" t="str">
        <f t="shared" si="67"/>
        <v/>
      </c>
      <c r="C493" s="15"/>
      <c r="D493" s="10" t="str">
        <f t="shared" si="68"/>
        <v/>
      </c>
      <c r="E493" s="46"/>
      <c r="F493" s="10" t="str">
        <f t="shared" si="69"/>
        <v/>
      </c>
      <c r="G493" s="10" t="str">
        <f t="shared" si="70"/>
        <v/>
      </c>
      <c r="H493" s="45"/>
      <c r="I493" s="45"/>
      <c r="J493" s="45"/>
      <c r="K493" s="45"/>
      <c r="L493" s="45"/>
      <c r="M493" s="54"/>
      <c r="N493" s="53"/>
      <c r="O493" s="53"/>
      <c r="P493" s="54"/>
      <c r="Q493" s="54"/>
      <c r="R493" s="134"/>
      <c r="S493" t="str">
        <f>IF(C493="","",'OPĆI DIO'!$C$1)</f>
        <v/>
      </c>
      <c r="T493" t="str">
        <f t="shared" si="71"/>
        <v/>
      </c>
      <c r="U493" t="str">
        <f t="shared" si="72"/>
        <v/>
      </c>
      <c r="V493" t="str">
        <f t="shared" si="73"/>
        <v/>
      </c>
      <c r="W493" t="str">
        <f t="shared" si="74"/>
        <v/>
      </c>
      <c r="AG493" t="s">
        <v>3380</v>
      </c>
      <c r="AH493" t="s">
        <v>3381</v>
      </c>
      <c r="AI493" t="str">
        <f t="shared" si="75"/>
        <v>A679076</v>
      </c>
      <c r="AJ493" t="str">
        <f>IFERROR(VLOOKUP(AI493,#REF!,3,FALSE),"")</f>
        <v/>
      </c>
    </row>
    <row r="494" spans="1:36">
      <c r="A494" s="15"/>
      <c r="B494" s="10" t="str">
        <f t="shared" si="67"/>
        <v/>
      </c>
      <c r="C494" s="15"/>
      <c r="D494" s="10" t="str">
        <f t="shared" si="68"/>
        <v/>
      </c>
      <c r="E494" s="46"/>
      <c r="F494" s="10" t="str">
        <f t="shared" si="69"/>
        <v/>
      </c>
      <c r="G494" s="10" t="str">
        <f t="shared" si="70"/>
        <v/>
      </c>
      <c r="H494" s="45"/>
      <c r="I494" s="45"/>
      <c r="J494" s="45"/>
      <c r="K494" s="45"/>
      <c r="L494" s="45"/>
      <c r="M494" s="54"/>
      <c r="N494" s="53"/>
      <c r="O494" s="53"/>
      <c r="P494" s="54"/>
      <c r="Q494" s="54"/>
      <c r="R494" s="134"/>
      <c r="S494" t="str">
        <f>IF(C494="","",'OPĆI DIO'!$C$1)</f>
        <v/>
      </c>
      <c r="T494" t="str">
        <f t="shared" si="71"/>
        <v/>
      </c>
      <c r="U494" t="str">
        <f t="shared" si="72"/>
        <v/>
      </c>
      <c r="V494" t="str">
        <f t="shared" si="73"/>
        <v/>
      </c>
      <c r="W494" t="str">
        <f t="shared" si="74"/>
        <v/>
      </c>
      <c r="AG494" t="s">
        <v>3382</v>
      </c>
      <c r="AH494" t="s">
        <v>3383</v>
      </c>
      <c r="AI494" t="str">
        <f t="shared" si="75"/>
        <v>A679076</v>
      </c>
      <c r="AJ494" t="str">
        <f>IFERROR(VLOOKUP(AI494,#REF!,3,FALSE),"")</f>
        <v/>
      </c>
    </row>
    <row r="495" spans="1:36">
      <c r="A495" s="15"/>
      <c r="B495" s="10" t="str">
        <f t="shared" si="67"/>
        <v/>
      </c>
      <c r="C495" s="15"/>
      <c r="D495" s="10" t="str">
        <f t="shared" si="68"/>
        <v/>
      </c>
      <c r="E495" s="46"/>
      <c r="F495" s="10" t="str">
        <f t="shared" si="69"/>
        <v/>
      </c>
      <c r="G495" s="10" t="str">
        <f t="shared" si="70"/>
        <v/>
      </c>
      <c r="H495" s="45"/>
      <c r="I495" s="45"/>
      <c r="J495" s="45"/>
      <c r="K495" s="45"/>
      <c r="L495" s="45"/>
      <c r="M495" s="54"/>
      <c r="N495" s="53"/>
      <c r="O495" s="53"/>
      <c r="P495" s="54"/>
      <c r="Q495" s="54"/>
      <c r="R495" s="134"/>
      <c r="S495" t="str">
        <f>IF(C495="","",'OPĆI DIO'!$C$1)</f>
        <v/>
      </c>
      <c r="T495" t="str">
        <f t="shared" si="71"/>
        <v/>
      </c>
      <c r="U495" t="str">
        <f t="shared" si="72"/>
        <v/>
      </c>
      <c r="V495" t="str">
        <f t="shared" si="73"/>
        <v/>
      </c>
      <c r="W495" t="str">
        <f t="shared" si="74"/>
        <v/>
      </c>
      <c r="AG495" t="s">
        <v>3384</v>
      </c>
      <c r="AH495" t="s">
        <v>3385</v>
      </c>
      <c r="AI495" t="str">
        <f t="shared" si="75"/>
        <v>A679076</v>
      </c>
      <c r="AJ495" t="str">
        <f>IFERROR(VLOOKUP(AI495,#REF!,3,FALSE),"")</f>
        <v/>
      </c>
    </row>
    <row r="496" spans="1:36">
      <c r="A496" s="15"/>
      <c r="B496" s="10" t="str">
        <f t="shared" si="67"/>
        <v/>
      </c>
      <c r="C496" s="15"/>
      <c r="D496" s="10" t="str">
        <f t="shared" si="68"/>
        <v/>
      </c>
      <c r="E496" s="46"/>
      <c r="F496" s="10" t="str">
        <f t="shared" si="69"/>
        <v/>
      </c>
      <c r="G496" s="10" t="str">
        <f t="shared" si="70"/>
        <v/>
      </c>
      <c r="H496" s="45"/>
      <c r="I496" s="45"/>
      <c r="J496" s="45"/>
      <c r="K496" s="45"/>
      <c r="L496" s="45"/>
      <c r="M496" s="54"/>
      <c r="N496" s="53"/>
      <c r="O496" s="53"/>
      <c r="P496" s="54"/>
      <c r="Q496" s="54"/>
      <c r="R496" s="134"/>
      <c r="S496" t="str">
        <f>IF(C496="","",'OPĆI DIO'!$C$1)</f>
        <v/>
      </c>
      <c r="T496" t="str">
        <f t="shared" si="71"/>
        <v/>
      </c>
      <c r="U496" t="str">
        <f t="shared" si="72"/>
        <v/>
      </c>
      <c r="V496" t="str">
        <f t="shared" si="73"/>
        <v/>
      </c>
      <c r="W496" t="str">
        <f t="shared" si="74"/>
        <v/>
      </c>
      <c r="AG496" t="s">
        <v>3386</v>
      </c>
      <c r="AH496" t="s">
        <v>3387</v>
      </c>
      <c r="AI496" t="str">
        <f t="shared" si="75"/>
        <v>A679076</v>
      </c>
      <c r="AJ496" t="str">
        <f>IFERROR(VLOOKUP(AI496,#REF!,3,FALSE),"")</f>
        <v/>
      </c>
    </row>
    <row r="497" spans="1:36">
      <c r="A497" s="15"/>
      <c r="B497" s="10" t="str">
        <f t="shared" si="67"/>
        <v/>
      </c>
      <c r="C497" s="15"/>
      <c r="D497" s="10" t="str">
        <f t="shared" si="68"/>
        <v/>
      </c>
      <c r="E497" s="46"/>
      <c r="F497" s="10" t="str">
        <f t="shared" si="69"/>
        <v/>
      </c>
      <c r="G497" s="10" t="str">
        <f t="shared" si="70"/>
        <v/>
      </c>
      <c r="H497" s="45"/>
      <c r="I497" s="45"/>
      <c r="J497" s="45"/>
      <c r="K497" s="45"/>
      <c r="L497" s="45"/>
      <c r="M497" s="54"/>
      <c r="N497" s="53"/>
      <c r="O497" s="53"/>
      <c r="P497" s="54"/>
      <c r="Q497" s="54"/>
      <c r="R497" s="134"/>
      <c r="S497" t="str">
        <f>IF(C497="","",'OPĆI DIO'!$C$1)</f>
        <v/>
      </c>
      <c r="T497" t="str">
        <f t="shared" si="71"/>
        <v/>
      </c>
      <c r="U497" t="str">
        <f t="shared" si="72"/>
        <v/>
      </c>
      <c r="V497" t="str">
        <f t="shared" si="73"/>
        <v/>
      </c>
      <c r="W497" t="str">
        <f t="shared" si="74"/>
        <v/>
      </c>
      <c r="AG497" t="s">
        <v>3388</v>
      </c>
      <c r="AH497" t="s">
        <v>3389</v>
      </c>
      <c r="AI497" t="str">
        <f t="shared" si="75"/>
        <v>A679076</v>
      </c>
      <c r="AJ497" t="str">
        <f>IFERROR(VLOOKUP(AI497,#REF!,3,FALSE),"")</f>
        <v/>
      </c>
    </row>
    <row r="498" spans="1:36">
      <c r="A498" s="15"/>
      <c r="B498" s="10" t="str">
        <f t="shared" si="67"/>
        <v/>
      </c>
      <c r="C498" s="15"/>
      <c r="D498" s="10" t="str">
        <f t="shared" si="68"/>
        <v/>
      </c>
      <c r="E498" s="46"/>
      <c r="F498" s="10" t="str">
        <f t="shared" si="69"/>
        <v/>
      </c>
      <c r="G498" s="10" t="str">
        <f t="shared" si="70"/>
        <v/>
      </c>
      <c r="H498" s="45"/>
      <c r="I498" s="45"/>
      <c r="J498" s="45"/>
      <c r="K498" s="45"/>
      <c r="L498" s="45"/>
      <c r="M498" s="54"/>
      <c r="N498" s="53"/>
      <c r="O498" s="53"/>
      <c r="P498" s="54"/>
      <c r="Q498" s="54"/>
      <c r="R498" s="134"/>
      <c r="S498" t="str">
        <f>IF(C498="","",'OPĆI DIO'!$C$1)</f>
        <v/>
      </c>
      <c r="T498" t="str">
        <f t="shared" si="71"/>
        <v/>
      </c>
      <c r="U498" t="str">
        <f t="shared" si="72"/>
        <v/>
      </c>
      <c r="V498" t="str">
        <f t="shared" si="73"/>
        <v/>
      </c>
      <c r="W498" t="str">
        <f t="shared" si="74"/>
        <v/>
      </c>
      <c r="AG498" t="s">
        <v>1871</v>
      </c>
      <c r="AH498" t="s">
        <v>1872</v>
      </c>
      <c r="AI498" t="str">
        <f t="shared" si="75"/>
        <v>A679076</v>
      </c>
      <c r="AJ498" t="str">
        <f>IFERROR(VLOOKUP(AI498,#REF!,3,FALSE),"")</f>
        <v/>
      </c>
    </row>
    <row r="499" spans="1:36">
      <c r="A499" s="15"/>
      <c r="B499" s="10" t="str">
        <f t="shared" si="67"/>
        <v/>
      </c>
      <c r="C499" s="15"/>
      <c r="D499" s="10" t="str">
        <f t="shared" si="68"/>
        <v/>
      </c>
      <c r="E499" s="46"/>
      <c r="F499" s="10" t="str">
        <f t="shared" si="69"/>
        <v/>
      </c>
      <c r="G499" s="10" t="str">
        <f t="shared" si="70"/>
        <v/>
      </c>
      <c r="H499" s="45"/>
      <c r="I499" s="45"/>
      <c r="J499" s="45"/>
      <c r="K499" s="45"/>
      <c r="L499" s="45"/>
      <c r="M499" s="54"/>
      <c r="N499" s="53"/>
      <c r="O499" s="53"/>
      <c r="P499" s="54"/>
      <c r="Q499" s="54"/>
      <c r="R499" s="134"/>
      <c r="S499" t="str">
        <f>IF(C499="","",'OPĆI DIO'!$C$1)</f>
        <v/>
      </c>
      <c r="T499" t="str">
        <f t="shared" si="71"/>
        <v/>
      </c>
      <c r="U499" t="str">
        <f t="shared" si="72"/>
        <v/>
      </c>
      <c r="V499" t="str">
        <f t="shared" si="73"/>
        <v/>
      </c>
      <c r="W499" t="str">
        <f t="shared" si="74"/>
        <v/>
      </c>
      <c r="AG499" t="s">
        <v>3390</v>
      </c>
      <c r="AH499" t="s">
        <v>3391</v>
      </c>
      <c r="AI499" t="str">
        <f t="shared" si="75"/>
        <v>A679076</v>
      </c>
      <c r="AJ499" t="str">
        <f>IFERROR(VLOOKUP(AI499,#REF!,3,FALSE),"")</f>
        <v/>
      </c>
    </row>
    <row r="500" spans="1:36">
      <c r="A500" s="15"/>
      <c r="B500" s="10" t="str">
        <f t="shared" si="67"/>
        <v/>
      </c>
      <c r="C500" s="15"/>
      <c r="D500" s="10" t="str">
        <f t="shared" si="68"/>
        <v/>
      </c>
      <c r="E500" s="46"/>
      <c r="F500" s="10" t="str">
        <f t="shared" si="69"/>
        <v/>
      </c>
      <c r="G500" s="10" t="str">
        <f t="shared" si="70"/>
        <v/>
      </c>
      <c r="H500" s="45"/>
      <c r="I500" s="45"/>
      <c r="J500" s="45"/>
      <c r="K500" s="45"/>
      <c r="L500" s="45"/>
      <c r="M500" s="54"/>
      <c r="N500" s="53"/>
      <c r="O500" s="53"/>
      <c r="P500" s="54"/>
      <c r="Q500" s="54"/>
      <c r="R500" s="136"/>
      <c r="S500" t="str">
        <f>IF(C500="","",'OPĆI DIO'!$C$1)</f>
        <v/>
      </c>
      <c r="T500" t="str">
        <f t="shared" si="71"/>
        <v/>
      </c>
      <c r="U500" t="str">
        <f t="shared" si="72"/>
        <v/>
      </c>
      <c r="V500" t="str">
        <f t="shared" si="73"/>
        <v/>
      </c>
      <c r="W500" t="str">
        <f t="shared" si="74"/>
        <v/>
      </c>
      <c r="AG500" t="s">
        <v>1873</v>
      </c>
      <c r="AH500" t="s">
        <v>713</v>
      </c>
      <c r="AI500" t="str">
        <f t="shared" si="75"/>
        <v>A679076</v>
      </c>
      <c r="AJ500" t="str">
        <f>IFERROR(VLOOKUP(AI500,#REF!,3,FALSE),"")</f>
        <v/>
      </c>
    </row>
    <row r="501" spans="1:36">
      <c r="A501" s="15"/>
      <c r="B501" s="10" t="str">
        <f t="shared" si="67"/>
        <v/>
      </c>
      <c r="C501" s="15"/>
      <c r="D501" s="10" t="str">
        <f t="shared" si="68"/>
        <v/>
      </c>
      <c r="E501" s="46"/>
      <c r="F501" s="10" t="str">
        <f t="shared" si="69"/>
        <v/>
      </c>
      <c r="G501" s="10" t="str">
        <f t="shared" si="70"/>
        <v/>
      </c>
      <c r="H501" s="45"/>
      <c r="I501" s="45"/>
      <c r="J501" s="45"/>
      <c r="K501" s="45"/>
      <c r="L501" s="45"/>
      <c r="M501" s="54"/>
      <c r="N501" s="53"/>
      <c r="O501" s="53"/>
      <c r="P501" s="54"/>
      <c r="Q501" s="132"/>
      <c r="R501" s="134"/>
      <c r="S501" t="str">
        <f>IF(C501="","",'OPĆI DIO'!$C$1)</f>
        <v/>
      </c>
      <c r="T501" t="str">
        <f t="shared" si="71"/>
        <v/>
      </c>
      <c r="U501" t="str">
        <f t="shared" si="72"/>
        <v/>
      </c>
      <c r="V501" t="str">
        <f t="shared" si="73"/>
        <v/>
      </c>
      <c r="W501" t="str">
        <f t="shared" si="74"/>
        <v/>
      </c>
      <c r="AG501" t="s">
        <v>2414</v>
      </c>
      <c r="AH501" t="s">
        <v>2415</v>
      </c>
      <c r="AI501" t="str">
        <f t="shared" si="75"/>
        <v>A679076</v>
      </c>
      <c r="AJ501" t="str">
        <f>IFERROR(VLOOKUP(AI501,#REF!,3,FALSE),"")</f>
        <v/>
      </c>
    </row>
    <row r="502" spans="1:36" ht="15.75" customHeight="1">
      <c r="AG502" t="s">
        <v>2416</v>
      </c>
      <c r="AH502" t="s">
        <v>2417</v>
      </c>
      <c r="AI502" t="str">
        <f t="shared" si="75"/>
        <v>A679076</v>
      </c>
      <c r="AJ502" t="str">
        <f>IFERROR(VLOOKUP(AI502,#REF!,3,FALSE),"")</f>
        <v/>
      </c>
    </row>
    <row r="503" spans="1:36" hidden="1">
      <c r="AG503" t="s">
        <v>2418</v>
      </c>
      <c r="AH503" t="s">
        <v>2419</v>
      </c>
      <c r="AI503" t="str">
        <f t="shared" si="75"/>
        <v>A679076</v>
      </c>
      <c r="AJ503" t="str">
        <f>IFERROR(VLOOKUP(AI503,#REF!,3,FALSE),"")</f>
        <v/>
      </c>
    </row>
    <row r="504" spans="1:36" hidden="1">
      <c r="AG504" t="s">
        <v>2420</v>
      </c>
      <c r="AH504" t="s">
        <v>2421</v>
      </c>
      <c r="AI504" t="str">
        <f t="shared" si="75"/>
        <v>A679076</v>
      </c>
      <c r="AJ504" t="str">
        <f>IFERROR(VLOOKUP(AI504,#REF!,3,FALSE),"")</f>
        <v/>
      </c>
    </row>
    <row r="505" spans="1:36" hidden="1">
      <c r="AG505" t="s">
        <v>2422</v>
      </c>
      <c r="AH505" t="s">
        <v>2423</v>
      </c>
      <c r="AI505" t="str">
        <f t="shared" si="75"/>
        <v>A679076</v>
      </c>
      <c r="AJ505" t="str">
        <f>IFERROR(VLOOKUP(AI505,#REF!,3,FALSE),"")</f>
        <v/>
      </c>
    </row>
    <row r="506" spans="1:36" hidden="1">
      <c r="AG506" t="s">
        <v>2424</v>
      </c>
      <c r="AH506" t="s">
        <v>2425</v>
      </c>
      <c r="AI506" t="str">
        <f t="shared" si="75"/>
        <v>A679076</v>
      </c>
      <c r="AJ506" t="str">
        <f>IFERROR(VLOOKUP(AI506,#REF!,3,FALSE),"")</f>
        <v/>
      </c>
    </row>
    <row r="507" spans="1:36" hidden="1">
      <c r="AG507" t="s">
        <v>2426</v>
      </c>
      <c r="AH507" t="s">
        <v>2417</v>
      </c>
      <c r="AI507" t="str">
        <f t="shared" si="75"/>
        <v>A679076</v>
      </c>
      <c r="AJ507" t="str">
        <f>IFERROR(VLOOKUP(AI507,#REF!,3,FALSE),"")</f>
        <v/>
      </c>
    </row>
    <row r="508" spans="1:36" hidden="1">
      <c r="AG508" t="s">
        <v>2427</v>
      </c>
      <c r="AH508" t="s">
        <v>2428</v>
      </c>
      <c r="AI508" t="str">
        <f t="shared" si="75"/>
        <v>A679076</v>
      </c>
      <c r="AJ508" t="str">
        <f>IFERROR(VLOOKUP(AI508,#REF!,3,FALSE),"")</f>
        <v/>
      </c>
    </row>
    <row r="509" spans="1:36" hidden="1">
      <c r="AG509" t="s">
        <v>2429</v>
      </c>
      <c r="AH509" t="s">
        <v>2430</v>
      </c>
      <c r="AI509" t="str">
        <f t="shared" si="75"/>
        <v>A679076</v>
      </c>
      <c r="AJ509" t="str">
        <f>IFERROR(VLOOKUP(AI509,#REF!,3,FALSE),"")</f>
        <v/>
      </c>
    </row>
    <row r="510" spans="1:36" hidden="1">
      <c r="AG510" t="s">
        <v>2431</v>
      </c>
      <c r="AH510" t="s">
        <v>2432</v>
      </c>
      <c r="AI510" t="str">
        <f t="shared" si="75"/>
        <v>A679076</v>
      </c>
      <c r="AJ510" t="str">
        <f>IFERROR(VLOOKUP(AI510,#REF!,3,FALSE),"")</f>
        <v/>
      </c>
    </row>
    <row r="511" spans="1:36" hidden="1">
      <c r="AG511" t="s">
        <v>2433</v>
      </c>
      <c r="AH511" t="s">
        <v>2434</v>
      </c>
      <c r="AI511" t="str">
        <f t="shared" si="75"/>
        <v>A679076</v>
      </c>
      <c r="AJ511" t="str">
        <f>IFERROR(VLOOKUP(AI511,#REF!,3,FALSE),"")</f>
        <v/>
      </c>
    </row>
    <row r="512" spans="1:36" hidden="1">
      <c r="AG512" t="s">
        <v>2435</v>
      </c>
      <c r="AH512" t="s">
        <v>2436</v>
      </c>
      <c r="AI512" t="str">
        <f t="shared" si="75"/>
        <v>A679076</v>
      </c>
      <c r="AJ512" t="str">
        <f>IFERROR(VLOOKUP(AI512,#REF!,3,FALSE),"")</f>
        <v/>
      </c>
    </row>
    <row r="513" spans="33:36" hidden="1">
      <c r="AG513" t="s">
        <v>2437</v>
      </c>
      <c r="AH513" t="s">
        <v>2438</v>
      </c>
      <c r="AI513" t="str">
        <f t="shared" si="75"/>
        <v>A679076</v>
      </c>
      <c r="AJ513" t="str">
        <f>IFERROR(VLOOKUP(AI513,#REF!,3,FALSE),"")</f>
        <v/>
      </c>
    </row>
    <row r="514" spans="33:36" hidden="1">
      <c r="AG514" t="s">
        <v>2439</v>
      </c>
      <c r="AH514" t="s">
        <v>2440</v>
      </c>
      <c r="AI514" t="str">
        <f t="shared" si="75"/>
        <v>A679076</v>
      </c>
      <c r="AJ514" t="str">
        <f>IFERROR(VLOOKUP(AI514,#REF!,3,FALSE),"")</f>
        <v/>
      </c>
    </row>
    <row r="515" spans="33:36" hidden="1">
      <c r="AG515" t="s">
        <v>2441</v>
      </c>
      <c r="AH515" t="s">
        <v>2442</v>
      </c>
      <c r="AI515" t="str">
        <f t="shared" si="75"/>
        <v>A679076</v>
      </c>
      <c r="AJ515" t="str">
        <f>IFERROR(VLOOKUP(AI515,#REF!,3,FALSE),"")</f>
        <v/>
      </c>
    </row>
    <row r="516" spans="33:36" hidden="1">
      <c r="AG516" t="s">
        <v>3392</v>
      </c>
      <c r="AH516" t="s">
        <v>3393</v>
      </c>
      <c r="AI516" t="str">
        <f t="shared" si="75"/>
        <v>A679076</v>
      </c>
      <c r="AJ516" t="str">
        <f>IFERROR(VLOOKUP(AI516,#REF!,3,FALSE),"")</f>
        <v/>
      </c>
    </row>
    <row r="517" spans="33:36" hidden="1">
      <c r="AG517" t="s">
        <v>3394</v>
      </c>
      <c r="AH517" t="s">
        <v>3395</v>
      </c>
      <c r="AI517" t="str">
        <f t="shared" si="75"/>
        <v>A679076</v>
      </c>
      <c r="AJ517" t="str">
        <f>IFERROR(VLOOKUP(AI517,#REF!,3,FALSE),"")</f>
        <v/>
      </c>
    </row>
    <row r="518" spans="33:36" hidden="1">
      <c r="AG518" t="s">
        <v>3396</v>
      </c>
      <c r="AH518" t="s">
        <v>3397</v>
      </c>
      <c r="AI518" t="str">
        <f t="shared" si="75"/>
        <v>A679076</v>
      </c>
      <c r="AJ518" t="str">
        <f>IFERROR(VLOOKUP(AI518,#REF!,3,FALSE),"")</f>
        <v/>
      </c>
    </row>
    <row r="519" spans="33:36" hidden="1">
      <c r="AG519" t="s">
        <v>3398</v>
      </c>
      <c r="AH519" t="s">
        <v>3399</v>
      </c>
      <c r="AI519" t="str">
        <f t="shared" si="75"/>
        <v>A679076</v>
      </c>
      <c r="AJ519" t="str">
        <f>IFERROR(VLOOKUP(AI519,#REF!,3,FALSE),"")</f>
        <v/>
      </c>
    </row>
    <row r="520" spans="33:36" hidden="1">
      <c r="AG520" t="s">
        <v>3400</v>
      </c>
      <c r="AH520" t="s">
        <v>3401</v>
      </c>
      <c r="AI520" t="str">
        <f t="shared" si="75"/>
        <v>A679076</v>
      </c>
      <c r="AJ520" t="str">
        <f>IFERROR(VLOOKUP(AI520,#REF!,3,FALSE),"")</f>
        <v/>
      </c>
    </row>
    <row r="521" spans="33:36" hidden="1">
      <c r="AG521" t="s">
        <v>3402</v>
      </c>
      <c r="AH521" t="s">
        <v>3403</v>
      </c>
      <c r="AI521" t="str">
        <f t="shared" ref="AI521:AI584" si="76">LEFT(AG521,7)</f>
        <v>A679076</v>
      </c>
      <c r="AJ521" t="str">
        <f>IFERROR(VLOOKUP(AI521,#REF!,3,FALSE),"")</f>
        <v/>
      </c>
    </row>
    <row r="522" spans="33:36" hidden="1">
      <c r="AG522" t="s">
        <v>3404</v>
      </c>
      <c r="AH522" t="s">
        <v>3405</v>
      </c>
      <c r="AI522" t="str">
        <f t="shared" si="76"/>
        <v>A679076</v>
      </c>
      <c r="AJ522" t="str">
        <f>IFERROR(VLOOKUP(AI522,#REF!,3,FALSE),"")</f>
        <v/>
      </c>
    </row>
    <row r="523" spans="33:36" hidden="1">
      <c r="AG523" t="s">
        <v>3406</v>
      </c>
      <c r="AH523" t="s">
        <v>3401</v>
      </c>
      <c r="AI523" t="str">
        <f t="shared" si="76"/>
        <v>A679076</v>
      </c>
      <c r="AJ523" t="str">
        <f>IFERROR(VLOOKUP(AI523,#REF!,3,FALSE),"")</f>
        <v/>
      </c>
    </row>
    <row r="524" spans="33:36" hidden="1">
      <c r="AG524" t="s">
        <v>3407</v>
      </c>
      <c r="AH524" t="s">
        <v>3408</v>
      </c>
      <c r="AI524" t="str">
        <f t="shared" si="76"/>
        <v>A679076</v>
      </c>
      <c r="AJ524" t="str">
        <f>IFERROR(VLOOKUP(AI524,#REF!,3,FALSE),"")</f>
        <v/>
      </c>
    </row>
    <row r="525" spans="33:36" hidden="1">
      <c r="AG525" t="s">
        <v>3409</v>
      </c>
      <c r="AH525" t="s">
        <v>3405</v>
      </c>
      <c r="AI525" t="str">
        <f t="shared" si="76"/>
        <v>A679076</v>
      </c>
      <c r="AJ525" t="str">
        <f>IFERROR(VLOOKUP(AI525,#REF!,3,FALSE),"")</f>
        <v/>
      </c>
    </row>
    <row r="526" spans="33:36" hidden="1">
      <c r="AG526" t="s">
        <v>671</v>
      </c>
      <c r="AH526" t="s">
        <v>672</v>
      </c>
      <c r="AI526" t="str">
        <f t="shared" si="76"/>
        <v>A679077</v>
      </c>
      <c r="AJ526" t="str">
        <f>IFERROR(VLOOKUP(AI526,#REF!,3,FALSE),"")</f>
        <v/>
      </c>
    </row>
    <row r="527" spans="33:36" hidden="1">
      <c r="AG527" t="s">
        <v>673</v>
      </c>
      <c r="AH527" t="s">
        <v>674</v>
      </c>
      <c r="AI527" t="str">
        <f t="shared" si="76"/>
        <v>A679077</v>
      </c>
      <c r="AJ527" t="str">
        <f>IFERROR(VLOOKUP(AI527,#REF!,3,FALSE),"")</f>
        <v/>
      </c>
    </row>
    <row r="528" spans="33:36" hidden="1">
      <c r="AG528" t="s">
        <v>3410</v>
      </c>
      <c r="AH528" t="s">
        <v>3411</v>
      </c>
      <c r="AI528" t="str">
        <f t="shared" si="76"/>
        <v>A679077</v>
      </c>
      <c r="AJ528" t="str">
        <f>IFERROR(VLOOKUP(AI528,#REF!,3,FALSE),"")</f>
        <v/>
      </c>
    </row>
    <row r="529" spans="33:36" hidden="1">
      <c r="AG529" t="s">
        <v>675</v>
      </c>
      <c r="AH529" t="s">
        <v>676</v>
      </c>
      <c r="AI529" t="str">
        <f t="shared" si="76"/>
        <v>A679077</v>
      </c>
      <c r="AJ529" t="str">
        <f>IFERROR(VLOOKUP(AI529,#REF!,3,FALSE),"")</f>
        <v/>
      </c>
    </row>
    <row r="530" spans="33:36" hidden="1">
      <c r="AG530" t="s">
        <v>3412</v>
      </c>
      <c r="AH530" t="s">
        <v>3413</v>
      </c>
      <c r="AI530" t="str">
        <f t="shared" si="76"/>
        <v>A679077</v>
      </c>
      <c r="AJ530" t="str">
        <f>IFERROR(VLOOKUP(AI530,#REF!,3,FALSE),"")</f>
        <v/>
      </c>
    </row>
    <row r="531" spans="33:36" hidden="1">
      <c r="AG531" t="s">
        <v>677</v>
      </c>
      <c r="AH531" t="s">
        <v>678</v>
      </c>
      <c r="AI531" t="str">
        <f t="shared" si="76"/>
        <v>A679077</v>
      </c>
      <c r="AJ531" t="str">
        <f>IFERROR(VLOOKUP(AI531,#REF!,3,FALSE),"")</f>
        <v/>
      </c>
    </row>
    <row r="532" spans="33:36" hidden="1">
      <c r="AG532" t="s">
        <v>679</v>
      </c>
      <c r="AH532" t="s">
        <v>680</v>
      </c>
      <c r="AI532" t="str">
        <f t="shared" si="76"/>
        <v>A679077</v>
      </c>
      <c r="AJ532" t="str">
        <f>IFERROR(VLOOKUP(AI532,#REF!,3,FALSE),"")</f>
        <v/>
      </c>
    </row>
    <row r="533" spans="33:36" hidden="1">
      <c r="AG533" t="s">
        <v>3414</v>
      </c>
      <c r="AH533" t="s">
        <v>3415</v>
      </c>
      <c r="AI533" t="str">
        <f t="shared" si="76"/>
        <v>A679077</v>
      </c>
      <c r="AJ533" t="str">
        <f>IFERROR(VLOOKUP(AI533,#REF!,3,FALSE),"")</f>
        <v/>
      </c>
    </row>
    <row r="534" spans="33:36" hidden="1">
      <c r="AG534" t="s">
        <v>3416</v>
      </c>
      <c r="AH534" t="s">
        <v>3417</v>
      </c>
      <c r="AI534" t="str">
        <f t="shared" si="76"/>
        <v>A679077</v>
      </c>
      <c r="AJ534" t="str">
        <f>IFERROR(VLOOKUP(AI534,#REF!,3,FALSE),"")</f>
        <v/>
      </c>
    </row>
    <row r="535" spans="33:36" hidden="1">
      <c r="AG535" t="s">
        <v>3418</v>
      </c>
      <c r="AH535" t="s">
        <v>3419</v>
      </c>
      <c r="AI535" t="str">
        <f t="shared" si="76"/>
        <v>A679077</v>
      </c>
      <c r="AJ535" t="str">
        <f>IFERROR(VLOOKUP(AI535,#REF!,3,FALSE),"")</f>
        <v/>
      </c>
    </row>
    <row r="536" spans="33:36" hidden="1">
      <c r="AG536" t="s">
        <v>3420</v>
      </c>
      <c r="AH536" t="s">
        <v>3421</v>
      </c>
      <c r="AI536" t="str">
        <f t="shared" si="76"/>
        <v>A679077</v>
      </c>
      <c r="AJ536" t="str">
        <f>IFERROR(VLOOKUP(AI536,#REF!,3,FALSE),"")</f>
        <v/>
      </c>
    </row>
    <row r="537" spans="33:36" hidden="1">
      <c r="AG537" t="s">
        <v>3422</v>
      </c>
      <c r="AH537" t="s">
        <v>3423</v>
      </c>
      <c r="AI537" t="str">
        <f t="shared" si="76"/>
        <v>A679077</v>
      </c>
      <c r="AJ537" t="str">
        <f>IFERROR(VLOOKUP(AI537,#REF!,3,FALSE),"")</f>
        <v/>
      </c>
    </row>
    <row r="538" spans="33:36" hidden="1">
      <c r="AG538" t="s">
        <v>3424</v>
      </c>
      <c r="AH538" t="s">
        <v>3425</v>
      </c>
      <c r="AI538" t="str">
        <f t="shared" si="76"/>
        <v>A679077</v>
      </c>
      <c r="AJ538" t="str">
        <f>IFERROR(VLOOKUP(AI538,#REF!,3,FALSE),"")</f>
        <v/>
      </c>
    </row>
    <row r="539" spans="33:36" hidden="1">
      <c r="AG539" t="s">
        <v>681</v>
      </c>
      <c r="AH539" t="s">
        <v>682</v>
      </c>
      <c r="AI539" t="str">
        <f t="shared" si="76"/>
        <v>A679077</v>
      </c>
      <c r="AJ539" t="str">
        <f>IFERROR(VLOOKUP(AI539,#REF!,3,FALSE),"")</f>
        <v/>
      </c>
    </row>
    <row r="540" spans="33:36" hidden="1">
      <c r="AG540" t="s">
        <v>683</v>
      </c>
      <c r="AH540" t="s">
        <v>684</v>
      </c>
      <c r="AI540" t="str">
        <f t="shared" si="76"/>
        <v>A679077</v>
      </c>
      <c r="AJ540" t="str">
        <f>IFERROR(VLOOKUP(AI540,#REF!,3,FALSE),"")</f>
        <v/>
      </c>
    </row>
    <row r="541" spans="33:36" hidden="1">
      <c r="AG541" t="s">
        <v>2443</v>
      </c>
      <c r="AH541" t="s">
        <v>2444</v>
      </c>
      <c r="AI541" t="str">
        <f t="shared" si="76"/>
        <v>A679077</v>
      </c>
      <c r="AJ541" t="str">
        <f>IFERROR(VLOOKUP(AI541,#REF!,3,FALSE),"")</f>
        <v/>
      </c>
    </row>
    <row r="542" spans="33:36" hidden="1">
      <c r="AG542" t="s">
        <v>2445</v>
      </c>
      <c r="AH542" t="s">
        <v>2446</v>
      </c>
      <c r="AI542" t="str">
        <f t="shared" si="76"/>
        <v>A679077</v>
      </c>
      <c r="AJ542" t="str">
        <f>IFERROR(VLOOKUP(AI542,#REF!,3,FALSE),"")</f>
        <v/>
      </c>
    </row>
    <row r="543" spans="33:36" hidden="1">
      <c r="AG543" t="s">
        <v>3426</v>
      </c>
      <c r="AH543" t="s">
        <v>3427</v>
      </c>
      <c r="AI543" t="str">
        <f t="shared" si="76"/>
        <v>A679077</v>
      </c>
      <c r="AJ543" t="str">
        <f>IFERROR(VLOOKUP(AI543,#REF!,3,FALSE),"")</f>
        <v/>
      </c>
    </row>
    <row r="544" spans="33:36" hidden="1">
      <c r="AG544" t="s">
        <v>3428</v>
      </c>
      <c r="AH544" t="s">
        <v>3429</v>
      </c>
      <c r="AI544" t="str">
        <f t="shared" si="76"/>
        <v>A679077</v>
      </c>
      <c r="AJ544" t="str">
        <f>IFERROR(VLOOKUP(AI544,#REF!,3,FALSE),"")</f>
        <v/>
      </c>
    </row>
    <row r="545" spans="33:36" hidden="1">
      <c r="AG545" t="s">
        <v>3430</v>
      </c>
      <c r="AH545" t="s">
        <v>3431</v>
      </c>
      <c r="AI545" t="str">
        <f t="shared" si="76"/>
        <v>A679077</v>
      </c>
      <c r="AJ545" t="str">
        <f>IFERROR(VLOOKUP(AI545,#REF!,3,FALSE),"")</f>
        <v/>
      </c>
    </row>
    <row r="546" spans="33:36" hidden="1">
      <c r="AG546" t="s">
        <v>3432</v>
      </c>
      <c r="AH546" t="s">
        <v>3433</v>
      </c>
      <c r="AI546" t="str">
        <f t="shared" si="76"/>
        <v>A679077</v>
      </c>
      <c r="AJ546" t="str">
        <f>IFERROR(VLOOKUP(AI546,#REF!,3,FALSE),"")</f>
        <v/>
      </c>
    </row>
    <row r="547" spans="33:36" hidden="1">
      <c r="AG547" t="s">
        <v>685</v>
      </c>
      <c r="AH547" t="s">
        <v>686</v>
      </c>
      <c r="AI547" t="str">
        <f t="shared" si="76"/>
        <v>A679077</v>
      </c>
      <c r="AJ547" t="str">
        <f>IFERROR(VLOOKUP(AI547,#REF!,3,FALSE),"")</f>
        <v/>
      </c>
    </row>
    <row r="548" spans="33:36" hidden="1">
      <c r="AG548" t="s">
        <v>3434</v>
      </c>
      <c r="AH548" t="s">
        <v>3435</v>
      </c>
      <c r="AI548" t="str">
        <f t="shared" si="76"/>
        <v>A679077</v>
      </c>
      <c r="AJ548" t="str">
        <f>IFERROR(VLOOKUP(AI548,#REF!,3,FALSE),"")</f>
        <v/>
      </c>
    </row>
    <row r="549" spans="33:36" hidden="1">
      <c r="AG549" t="s">
        <v>3436</v>
      </c>
      <c r="AH549" t="s">
        <v>3437</v>
      </c>
      <c r="AI549" t="str">
        <f t="shared" si="76"/>
        <v>A679077</v>
      </c>
      <c r="AJ549" t="str">
        <f>IFERROR(VLOOKUP(AI549,#REF!,3,FALSE),"")</f>
        <v/>
      </c>
    </row>
    <row r="550" spans="33:36" hidden="1">
      <c r="AG550" t="s">
        <v>3438</v>
      </c>
      <c r="AH550" t="s">
        <v>3439</v>
      </c>
      <c r="AI550" t="str">
        <f t="shared" si="76"/>
        <v>A679077</v>
      </c>
      <c r="AJ550" t="str">
        <f>IFERROR(VLOOKUP(AI550,#REF!,3,FALSE),"")</f>
        <v/>
      </c>
    </row>
    <row r="551" spans="33:36" hidden="1">
      <c r="AG551" t="s">
        <v>3440</v>
      </c>
      <c r="AH551" t="s">
        <v>3441</v>
      </c>
      <c r="AI551" t="str">
        <f t="shared" si="76"/>
        <v>A679077</v>
      </c>
      <c r="AJ551" t="str">
        <f>IFERROR(VLOOKUP(AI551,#REF!,3,FALSE),"")</f>
        <v/>
      </c>
    </row>
    <row r="552" spans="33:36" hidden="1">
      <c r="AG552" t="s">
        <v>687</v>
      </c>
      <c r="AH552" t="s">
        <v>688</v>
      </c>
      <c r="AI552" t="str">
        <f t="shared" si="76"/>
        <v>A679077</v>
      </c>
      <c r="AJ552" t="str">
        <f>IFERROR(VLOOKUP(AI552,#REF!,3,FALSE),"")</f>
        <v/>
      </c>
    </row>
    <row r="553" spans="33:36" hidden="1">
      <c r="AG553" t="s">
        <v>3442</v>
      </c>
      <c r="AH553" t="s">
        <v>3443</v>
      </c>
      <c r="AI553" t="str">
        <f t="shared" si="76"/>
        <v>A679077</v>
      </c>
      <c r="AJ553" t="str">
        <f>IFERROR(VLOOKUP(AI553,#REF!,3,FALSE),"")</f>
        <v/>
      </c>
    </row>
    <row r="554" spans="33:36" hidden="1">
      <c r="AG554" t="s">
        <v>689</v>
      </c>
      <c r="AH554" t="s">
        <v>690</v>
      </c>
      <c r="AI554" t="str">
        <f t="shared" si="76"/>
        <v>A679077</v>
      </c>
      <c r="AJ554" t="str">
        <f>IFERROR(VLOOKUP(AI554,#REF!,3,FALSE),"")</f>
        <v/>
      </c>
    </row>
    <row r="555" spans="33:36" hidden="1">
      <c r="AG555" t="s">
        <v>3444</v>
      </c>
      <c r="AH555" t="s">
        <v>690</v>
      </c>
      <c r="AI555" t="str">
        <f t="shared" si="76"/>
        <v>A679077</v>
      </c>
      <c r="AJ555" t="str">
        <f>IFERROR(VLOOKUP(AI555,#REF!,3,FALSE),"")</f>
        <v/>
      </c>
    </row>
    <row r="556" spans="33:36" hidden="1">
      <c r="AG556" t="s">
        <v>3445</v>
      </c>
      <c r="AH556" t="s">
        <v>690</v>
      </c>
      <c r="AI556" t="str">
        <f t="shared" si="76"/>
        <v>A679077</v>
      </c>
      <c r="AJ556" t="str">
        <f>IFERROR(VLOOKUP(AI556,#REF!,3,FALSE),"")</f>
        <v/>
      </c>
    </row>
    <row r="557" spans="33:36" hidden="1">
      <c r="AG557" t="s">
        <v>3446</v>
      </c>
      <c r="AH557" t="s">
        <v>690</v>
      </c>
      <c r="AI557" t="str">
        <f t="shared" si="76"/>
        <v>A679077</v>
      </c>
      <c r="AJ557" t="str">
        <f>IFERROR(VLOOKUP(AI557,#REF!,3,FALSE),"")</f>
        <v/>
      </c>
    </row>
    <row r="558" spans="33:36" hidden="1">
      <c r="AG558" t="s">
        <v>691</v>
      </c>
      <c r="AH558" t="s">
        <v>692</v>
      </c>
      <c r="AI558" t="str">
        <f t="shared" si="76"/>
        <v>A679077</v>
      </c>
      <c r="AJ558" t="str">
        <f>IFERROR(VLOOKUP(AI558,#REF!,3,FALSE),"")</f>
        <v/>
      </c>
    </row>
    <row r="559" spans="33:36" hidden="1">
      <c r="AG559" t="s">
        <v>3447</v>
      </c>
      <c r="AH559" t="s">
        <v>3448</v>
      </c>
      <c r="AI559" t="str">
        <f t="shared" si="76"/>
        <v>A679077</v>
      </c>
      <c r="AJ559" t="str">
        <f>IFERROR(VLOOKUP(AI559,#REF!,3,FALSE),"")</f>
        <v/>
      </c>
    </row>
    <row r="560" spans="33:36" hidden="1">
      <c r="AG560" t="s">
        <v>693</v>
      </c>
      <c r="AH560" t="s">
        <v>692</v>
      </c>
      <c r="AI560" t="str">
        <f t="shared" si="76"/>
        <v>A679077</v>
      </c>
      <c r="AJ560" t="str">
        <f>IFERROR(VLOOKUP(AI560,#REF!,3,FALSE),"")</f>
        <v/>
      </c>
    </row>
    <row r="561" spans="33:36" hidden="1">
      <c r="AG561" t="s">
        <v>3449</v>
      </c>
      <c r="AH561" t="s">
        <v>692</v>
      </c>
      <c r="AI561" t="str">
        <f t="shared" si="76"/>
        <v>A679077</v>
      </c>
      <c r="AJ561" t="str">
        <f>IFERROR(VLOOKUP(AI561,#REF!,3,FALSE),"")</f>
        <v/>
      </c>
    </row>
    <row r="562" spans="33:36" hidden="1">
      <c r="AG562" t="s">
        <v>3450</v>
      </c>
      <c r="AH562" t="s">
        <v>3451</v>
      </c>
      <c r="AI562" t="str">
        <f t="shared" si="76"/>
        <v>A679077</v>
      </c>
      <c r="AJ562" t="str">
        <f>IFERROR(VLOOKUP(AI562,#REF!,3,FALSE),"")</f>
        <v/>
      </c>
    </row>
    <row r="563" spans="33:36" hidden="1">
      <c r="AG563" t="s">
        <v>3452</v>
      </c>
      <c r="AH563" t="s">
        <v>3453</v>
      </c>
      <c r="AI563" t="str">
        <f t="shared" si="76"/>
        <v>A679077</v>
      </c>
      <c r="AJ563" t="str">
        <f>IFERROR(VLOOKUP(AI563,#REF!,3,FALSE),"")</f>
        <v/>
      </c>
    </row>
    <row r="564" spans="33:36" hidden="1">
      <c r="AG564" t="s">
        <v>973</v>
      </c>
      <c r="AH564" t="s">
        <v>974</v>
      </c>
      <c r="AI564" t="str">
        <f t="shared" si="76"/>
        <v>A679077</v>
      </c>
      <c r="AJ564" t="str">
        <f>IFERROR(VLOOKUP(AI564,#REF!,3,FALSE),"")</f>
        <v/>
      </c>
    </row>
    <row r="565" spans="33:36" hidden="1">
      <c r="AG565" t="s">
        <v>975</v>
      </c>
      <c r="AH565" t="s">
        <v>976</v>
      </c>
      <c r="AI565" t="str">
        <f t="shared" si="76"/>
        <v>A679077</v>
      </c>
      <c r="AJ565" t="str">
        <f>IFERROR(VLOOKUP(AI565,#REF!,3,FALSE),"")</f>
        <v/>
      </c>
    </row>
    <row r="566" spans="33:36" hidden="1">
      <c r="AG566" t="s">
        <v>977</v>
      </c>
      <c r="AH566" t="s">
        <v>978</v>
      </c>
      <c r="AI566" t="str">
        <f t="shared" si="76"/>
        <v>A679077</v>
      </c>
      <c r="AJ566" t="str">
        <f>IFERROR(VLOOKUP(AI566,#REF!,3,FALSE),"")</f>
        <v/>
      </c>
    </row>
    <row r="567" spans="33:36" hidden="1">
      <c r="AG567" t="s">
        <v>3454</v>
      </c>
      <c r="AH567" t="s">
        <v>3455</v>
      </c>
      <c r="AI567" t="str">
        <f t="shared" si="76"/>
        <v>A679077</v>
      </c>
      <c r="AJ567" t="str">
        <f>IFERROR(VLOOKUP(AI567,#REF!,3,FALSE),"")</f>
        <v/>
      </c>
    </row>
    <row r="568" spans="33:36" hidden="1">
      <c r="AG568" t="s">
        <v>979</v>
      </c>
      <c r="AH568" t="s">
        <v>980</v>
      </c>
      <c r="AI568" t="str">
        <f t="shared" si="76"/>
        <v>A679077</v>
      </c>
      <c r="AJ568" t="str">
        <f>IFERROR(VLOOKUP(AI568,#REF!,3,FALSE),"")</f>
        <v/>
      </c>
    </row>
    <row r="569" spans="33:36" hidden="1">
      <c r="AG569" t="s">
        <v>981</v>
      </c>
      <c r="AH569" t="s">
        <v>982</v>
      </c>
      <c r="AI569" t="str">
        <f t="shared" si="76"/>
        <v>A679077</v>
      </c>
      <c r="AJ569" t="str">
        <f>IFERROR(VLOOKUP(AI569,#REF!,3,FALSE),"")</f>
        <v/>
      </c>
    </row>
    <row r="570" spans="33:36" hidden="1">
      <c r="AG570" t="s">
        <v>983</v>
      </c>
      <c r="AH570" t="s">
        <v>984</v>
      </c>
      <c r="AI570" t="str">
        <f t="shared" si="76"/>
        <v>A679077</v>
      </c>
      <c r="AJ570" t="str">
        <f>IFERROR(VLOOKUP(AI570,#REF!,3,FALSE),"")</f>
        <v/>
      </c>
    </row>
    <row r="571" spans="33:36" hidden="1">
      <c r="AG571" t="s">
        <v>3456</v>
      </c>
      <c r="AH571" t="s">
        <v>3457</v>
      </c>
      <c r="AI571" t="str">
        <f t="shared" si="76"/>
        <v>A679077</v>
      </c>
      <c r="AJ571" t="str">
        <f>IFERROR(VLOOKUP(AI571,#REF!,3,FALSE),"")</f>
        <v/>
      </c>
    </row>
    <row r="572" spans="33:36" hidden="1">
      <c r="AG572" t="s">
        <v>985</v>
      </c>
      <c r="AH572" t="s">
        <v>986</v>
      </c>
      <c r="AI572" t="str">
        <f t="shared" si="76"/>
        <v>A679077</v>
      </c>
      <c r="AJ572" t="str">
        <f>IFERROR(VLOOKUP(AI572,#REF!,3,FALSE),"")</f>
        <v/>
      </c>
    </row>
    <row r="573" spans="33:36" hidden="1">
      <c r="AG573" t="s">
        <v>3458</v>
      </c>
      <c r="AH573" t="s">
        <v>3459</v>
      </c>
      <c r="AI573" t="str">
        <f t="shared" si="76"/>
        <v>A679077</v>
      </c>
      <c r="AJ573" t="str">
        <f>IFERROR(VLOOKUP(AI573,#REF!,3,FALSE),"")</f>
        <v/>
      </c>
    </row>
    <row r="574" spans="33:36" hidden="1">
      <c r="AG574" t="s">
        <v>3460</v>
      </c>
      <c r="AH574" t="s">
        <v>3461</v>
      </c>
      <c r="AI574" t="str">
        <f t="shared" si="76"/>
        <v>A679077</v>
      </c>
      <c r="AJ574" t="str">
        <f>IFERROR(VLOOKUP(AI574,#REF!,3,FALSE),"")</f>
        <v/>
      </c>
    </row>
    <row r="575" spans="33:36" hidden="1">
      <c r="AG575" t="s">
        <v>987</v>
      </c>
      <c r="AH575" t="s">
        <v>988</v>
      </c>
      <c r="AI575" t="str">
        <f t="shared" si="76"/>
        <v>A679077</v>
      </c>
      <c r="AJ575" t="str">
        <f>IFERROR(VLOOKUP(AI575,#REF!,3,FALSE),"")</f>
        <v/>
      </c>
    </row>
    <row r="576" spans="33:36" hidden="1">
      <c r="AG576" t="s">
        <v>989</v>
      </c>
      <c r="AH576" t="s">
        <v>990</v>
      </c>
      <c r="AI576" t="str">
        <f t="shared" si="76"/>
        <v>A679077</v>
      </c>
      <c r="AJ576" t="str">
        <f>IFERROR(VLOOKUP(AI576,#REF!,3,FALSE),"")</f>
        <v/>
      </c>
    </row>
    <row r="577" spans="33:36" hidden="1">
      <c r="AG577" t="s">
        <v>991</v>
      </c>
      <c r="AH577" t="s">
        <v>992</v>
      </c>
      <c r="AI577" t="str">
        <f t="shared" si="76"/>
        <v>A679077</v>
      </c>
      <c r="AJ577" t="str">
        <f>IFERROR(VLOOKUP(AI577,#REF!,3,FALSE),"")</f>
        <v/>
      </c>
    </row>
    <row r="578" spans="33:36" hidden="1">
      <c r="AG578" t="s">
        <v>3462</v>
      </c>
      <c r="AH578" t="s">
        <v>3463</v>
      </c>
      <c r="AI578" t="str">
        <f t="shared" si="76"/>
        <v>A679077</v>
      </c>
      <c r="AJ578" t="str">
        <f>IFERROR(VLOOKUP(AI578,#REF!,3,FALSE),"")</f>
        <v/>
      </c>
    </row>
    <row r="579" spans="33:36" hidden="1">
      <c r="AG579" t="s">
        <v>3464</v>
      </c>
      <c r="AH579" t="s">
        <v>993</v>
      </c>
      <c r="AI579" t="str">
        <f t="shared" si="76"/>
        <v>A679077</v>
      </c>
      <c r="AJ579" t="str">
        <f>IFERROR(VLOOKUP(AI579,#REF!,3,FALSE),"")</f>
        <v/>
      </c>
    </row>
    <row r="580" spans="33:36" hidden="1">
      <c r="AG580" t="s">
        <v>994</v>
      </c>
      <c r="AH580" t="s">
        <v>995</v>
      </c>
      <c r="AI580" t="str">
        <f t="shared" si="76"/>
        <v>A679077</v>
      </c>
      <c r="AJ580" t="str">
        <f>IFERROR(VLOOKUP(AI580,#REF!,3,FALSE),"")</f>
        <v/>
      </c>
    </row>
    <row r="581" spans="33:36" hidden="1">
      <c r="AG581" t="s">
        <v>3465</v>
      </c>
      <c r="AH581" t="s">
        <v>3466</v>
      </c>
      <c r="AI581" t="str">
        <f t="shared" si="76"/>
        <v>A679077</v>
      </c>
      <c r="AJ581" t="str">
        <f>IFERROR(VLOOKUP(AI581,#REF!,3,FALSE),"")</f>
        <v/>
      </c>
    </row>
    <row r="582" spans="33:36" hidden="1">
      <c r="AG582" t="s">
        <v>996</v>
      </c>
      <c r="AH582" t="s">
        <v>997</v>
      </c>
      <c r="AI582" t="str">
        <f t="shared" si="76"/>
        <v>A679077</v>
      </c>
      <c r="AJ582" t="str">
        <f>IFERROR(VLOOKUP(AI582,#REF!,3,FALSE),"")</f>
        <v/>
      </c>
    </row>
    <row r="583" spans="33:36" hidden="1">
      <c r="AG583" t="s">
        <v>3467</v>
      </c>
      <c r="AH583" t="s">
        <v>3468</v>
      </c>
      <c r="AI583" t="str">
        <f t="shared" si="76"/>
        <v>A679077</v>
      </c>
      <c r="AJ583" t="str">
        <f>IFERROR(VLOOKUP(AI583,#REF!,3,FALSE),"")</f>
        <v/>
      </c>
    </row>
    <row r="584" spans="33:36" hidden="1">
      <c r="AG584" t="s">
        <v>3469</v>
      </c>
      <c r="AH584" t="s">
        <v>3470</v>
      </c>
      <c r="AI584" t="str">
        <f t="shared" si="76"/>
        <v>A679077</v>
      </c>
      <c r="AJ584" t="str">
        <f>IFERROR(VLOOKUP(AI584,#REF!,3,FALSE),"")</f>
        <v/>
      </c>
    </row>
    <row r="585" spans="33:36" hidden="1">
      <c r="AG585" t="s">
        <v>998</v>
      </c>
      <c r="AH585" t="s">
        <v>999</v>
      </c>
      <c r="AI585" t="str">
        <f t="shared" ref="AI585:AI648" si="77">LEFT(AG585,7)</f>
        <v>A679077</v>
      </c>
      <c r="AJ585" t="str">
        <f>IFERROR(VLOOKUP(AI585,#REF!,3,FALSE),"")</f>
        <v/>
      </c>
    </row>
    <row r="586" spans="33:36" hidden="1">
      <c r="AG586" t="s">
        <v>1000</v>
      </c>
      <c r="AH586" t="s">
        <v>1001</v>
      </c>
      <c r="AI586" t="str">
        <f t="shared" si="77"/>
        <v>A679077</v>
      </c>
      <c r="AJ586" t="str">
        <f>IFERROR(VLOOKUP(AI586,#REF!,3,FALSE),"")</f>
        <v/>
      </c>
    </row>
    <row r="587" spans="33:36" hidden="1">
      <c r="AG587" t="s">
        <v>1002</v>
      </c>
      <c r="AH587" t="s">
        <v>1003</v>
      </c>
      <c r="AI587" t="str">
        <f t="shared" si="77"/>
        <v>A679077</v>
      </c>
      <c r="AJ587" t="str">
        <f>IFERROR(VLOOKUP(AI587,#REF!,3,FALSE),"")</f>
        <v/>
      </c>
    </row>
    <row r="588" spans="33:36" hidden="1">
      <c r="AG588" t="s">
        <v>3471</v>
      </c>
      <c r="AH588" t="s">
        <v>3472</v>
      </c>
      <c r="AI588" t="str">
        <f t="shared" si="77"/>
        <v>A679077</v>
      </c>
      <c r="AJ588" t="str">
        <f>IFERROR(VLOOKUP(AI588,#REF!,3,FALSE),"")</f>
        <v/>
      </c>
    </row>
    <row r="589" spans="33:36" hidden="1">
      <c r="AG589" t="s">
        <v>3473</v>
      </c>
      <c r="AH589" t="s">
        <v>3474</v>
      </c>
      <c r="AI589" t="str">
        <f t="shared" si="77"/>
        <v>A679077</v>
      </c>
      <c r="AJ589" t="str">
        <f>IFERROR(VLOOKUP(AI589,#REF!,3,FALSE),"")</f>
        <v/>
      </c>
    </row>
    <row r="590" spans="33:36" hidden="1">
      <c r="AG590" t="s">
        <v>3475</v>
      </c>
      <c r="AH590" t="s">
        <v>3476</v>
      </c>
      <c r="AI590" t="str">
        <f t="shared" si="77"/>
        <v>A679077</v>
      </c>
      <c r="AJ590" t="str">
        <f>IFERROR(VLOOKUP(AI590,#REF!,3,FALSE),"")</f>
        <v/>
      </c>
    </row>
    <row r="591" spans="33:36" hidden="1">
      <c r="AG591" t="s">
        <v>3477</v>
      </c>
      <c r="AH591" t="s">
        <v>3478</v>
      </c>
      <c r="AI591" t="str">
        <f t="shared" si="77"/>
        <v>A679077</v>
      </c>
      <c r="AJ591" t="str">
        <f>IFERROR(VLOOKUP(AI591,#REF!,3,FALSE),"")</f>
        <v/>
      </c>
    </row>
    <row r="592" spans="33:36" hidden="1">
      <c r="AG592" t="s">
        <v>1004</v>
      </c>
      <c r="AH592" t="s">
        <v>1005</v>
      </c>
      <c r="AI592" t="str">
        <f t="shared" si="77"/>
        <v>A679077</v>
      </c>
      <c r="AJ592" t="str">
        <f>IFERROR(VLOOKUP(AI592,#REF!,3,FALSE),"")</f>
        <v/>
      </c>
    </row>
    <row r="593" spans="33:36" hidden="1">
      <c r="AG593" t="s">
        <v>1544</v>
      </c>
      <c r="AH593" t="s">
        <v>1545</v>
      </c>
      <c r="AI593" t="str">
        <f t="shared" si="77"/>
        <v>A679077</v>
      </c>
      <c r="AJ593" t="str">
        <f>IFERROR(VLOOKUP(AI593,#REF!,3,FALSE),"")</f>
        <v/>
      </c>
    </row>
    <row r="594" spans="33:36" hidden="1">
      <c r="AG594" t="s">
        <v>1546</v>
      </c>
      <c r="AH594" t="s">
        <v>1547</v>
      </c>
      <c r="AI594" t="str">
        <f t="shared" si="77"/>
        <v>A679077</v>
      </c>
      <c r="AJ594" t="str">
        <f>IFERROR(VLOOKUP(AI594,#REF!,3,FALSE),"")</f>
        <v/>
      </c>
    </row>
    <row r="595" spans="33:36" hidden="1">
      <c r="AG595" t="s">
        <v>1548</v>
      </c>
      <c r="AH595" t="s">
        <v>1549</v>
      </c>
      <c r="AI595" t="str">
        <f t="shared" si="77"/>
        <v>A679077</v>
      </c>
      <c r="AJ595" t="str">
        <f>IFERROR(VLOOKUP(AI595,#REF!,3,FALSE),"")</f>
        <v/>
      </c>
    </row>
    <row r="596" spans="33:36" hidden="1">
      <c r="AG596" t="s">
        <v>1550</v>
      </c>
      <c r="AH596" t="s">
        <v>1551</v>
      </c>
      <c r="AI596" t="str">
        <f t="shared" si="77"/>
        <v>A679077</v>
      </c>
      <c r="AJ596" t="str">
        <f>IFERROR(VLOOKUP(AI596,#REF!,3,FALSE),"")</f>
        <v/>
      </c>
    </row>
    <row r="597" spans="33:36" hidden="1">
      <c r="AG597" t="s">
        <v>1552</v>
      </c>
      <c r="AH597" t="s">
        <v>1553</v>
      </c>
      <c r="AI597" t="str">
        <f t="shared" si="77"/>
        <v>A679077</v>
      </c>
      <c r="AJ597" t="str">
        <f>IFERROR(VLOOKUP(AI597,#REF!,3,FALSE),"")</f>
        <v/>
      </c>
    </row>
    <row r="598" spans="33:36" hidden="1">
      <c r="AG598" t="s">
        <v>1554</v>
      </c>
      <c r="AH598" t="s">
        <v>1555</v>
      </c>
      <c r="AI598" t="str">
        <f t="shared" si="77"/>
        <v>A679077</v>
      </c>
      <c r="AJ598" t="str">
        <f>IFERROR(VLOOKUP(AI598,#REF!,3,FALSE),"")</f>
        <v/>
      </c>
    </row>
    <row r="599" spans="33:36" hidden="1">
      <c r="AG599" t="s">
        <v>1556</v>
      </c>
      <c r="AH599" t="s">
        <v>1557</v>
      </c>
      <c r="AI599" t="str">
        <f t="shared" si="77"/>
        <v>A679077</v>
      </c>
      <c r="AJ599" t="str">
        <f>IFERROR(VLOOKUP(AI599,#REF!,3,FALSE),"")</f>
        <v/>
      </c>
    </row>
    <row r="600" spans="33:36" hidden="1">
      <c r="AG600" t="s">
        <v>1558</v>
      </c>
      <c r="AH600" t="s">
        <v>1559</v>
      </c>
      <c r="AI600" t="str">
        <f t="shared" si="77"/>
        <v>A679077</v>
      </c>
      <c r="AJ600" t="str">
        <f>IFERROR(VLOOKUP(AI600,#REF!,3,FALSE),"")</f>
        <v/>
      </c>
    </row>
    <row r="601" spans="33:36" hidden="1">
      <c r="AG601" t="s">
        <v>1560</v>
      </c>
      <c r="AH601" t="s">
        <v>1561</v>
      </c>
      <c r="AI601" t="str">
        <f t="shared" si="77"/>
        <v>A679077</v>
      </c>
      <c r="AJ601" t="str">
        <f>IFERROR(VLOOKUP(AI601,#REF!,3,FALSE),"")</f>
        <v/>
      </c>
    </row>
    <row r="602" spans="33:36" hidden="1">
      <c r="AG602" t="s">
        <v>1562</v>
      </c>
      <c r="AH602" t="s">
        <v>1563</v>
      </c>
      <c r="AI602" t="str">
        <f t="shared" si="77"/>
        <v>A679077</v>
      </c>
      <c r="AJ602" t="str">
        <f>IFERROR(VLOOKUP(AI602,#REF!,3,FALSE),"")</f>
        <v/>
      </c>
    </row>
    <row r="603" spans="33:36" hidden="1">
      <c r="AG603" t="s">
        <v>1564</v>
      </c>
      <c r="AH603" t="s">
        <v>1565</v>
      </c>
      <c r="AI603" t="str">
        <f t="shared" si="77"/>
        <v>A679077</v>
      </c>
      <c r="AJ603" t="str">
        <f>IFERROR(VLOOKUP(AI603,#REF!,3,FALSE),"")</f>
        <v/>
      </c>
    </row>
    <row r="604" spans="33:36" hidden="1">
      <c r="AG604" t="s">
        <v>1566</v>
      </c>
      <c r="AH604" t="s">
        <v>1567</v>
      </c>
      <c r="AI604" t="str">
        <f t="shared" si="77"/>
        <v>A679077</v>
      </c>
      <c r="AJ604" t="str">
        <f>IFERROR(VLOOKUP(AI604,#REF!,3,FALSE),"")</f>
        <v/>
      </c>
    </row>
    <row r="605" spans="33:36" hidden="1">
      <c r="AG605" t="s">
        <v>1568</v>
      </c>
      <c r="AH605" t="s">
        <v>1569</v>
      </c>
      <c r="AI605" t="str">
        <f t="shared" si="77"/>
        <v>A679077</v>
      </c>
      <c r="AJ605" t="str">
        <f>IFERROR(VLOOKUP(AI605,#REF!,3,FALSE),"")</f>
        <v/>
      </c>
    </row>
    <row r="606" spans="33:36" hidden="1">
      <c r="AG606" t="s">
        <v>1570</v>
      </c>
      <c r="AH606" t="s">
        <v>1571</v>
      </c>
      <c r="AI606" t="str">
        <f t="shared" si="77"/>
        <v>A679077</v>
      </c>
      <c r="AJ606" t="str">
        <f>IFERROR(VLOOKUP(AI606,#REF!,3,FALSE),"")</f>
        <v/>
      </c>
    </row>
    <row r="607" spans="33:36" hidden="1">
      <c r="AG607" t="s">
        <v>1572</v>
      </c>
      <c r="AH607" t="s">
        <v>1573</v>
      </c>
      <c r="AI607" t="str">
        <f t="shared" si="77"/>
        <v>A679077</v>
      </c>
      <c r="AJ607" t="str">
        <f>IFERROR(VLOOKUP(AI607,#REF!,3,FALSE),"")</f>
        <v/>
      </c>
    </row>
    <row r="608" spans="33:36" hidden="1">
      <c r="AG608" t="s">
        <v>1574</v>
      </c>
      <c r="AH608" t="s">
        <v>1575</v>
      </c>
      <c r="AI608" t="str">
        <f t="shared" si="77"/>
        <v>A679077</v>
      </c>
      <c r="AJ608" t="str">
        <f>IFERROR(VLOOKUP(AI608,#REF!,3,FALSE),"")</f>
        <v/>
      </c>
    </row>
    <row r="609" spans="33:36" hidden="1">
      <c r="AG609" t="s">
        <v>1576</v>
      </c>
      <c r="AH609" t="s">
        <v>1577</v>
      </c>
      <c r="AI609" t="str">
        <f t="shared" si="77"/>
        <v>A679077</v>
      </c>
      <c r="AJ609" t="str">
        <f>IFERROR(VLOOKUP(AI609,#REF!,3,FALSE),"")</f>
        <v/>
      </c>
    </row>
    <row r="610" spans="33:36" hidden="1">
      <c r="AG610" t="s">
        <v>3479</v>
      </c>
      <c r="AH610" t="s">
        <v>3480</v>
      </c>
      <c r="AI610" t="str">
        <f t="shared" si="77"/>
        <v>A679077</v>
      </c>
      <c r="AJ610" t="str">
        <f>IFERROR(VLOOKUP(AI610,#REF!,3,FALSE),"")</f>
        <v/>
      </c>
    </row>
    <row r="611" spans="33:36" hidden="1">
      <c r="AG611" t="s">
        <v>1578</v>
      </c>
      <c r="AH611" t="s">
        <v>1579</v>
      </c>
      <c r="AI611" t="str">
        <f t="shared" si="77"/>
        <v>A679077</v>
      </c>
      <c r="AJ611" t="str">
        <f>IFERROR(VLOOKUP(AI611,#REF!,3,FALSE),"")</f>
        <v/>
      </c>
    </row>
    <row r="612" spans="33:36" hidden="1">
      <c r="AG612" t="s">
        <v>3481</v>
      </c>
      <c r="AH612" t="s">
        <v>3482</v>
      </c>
      <c r="AI612" t="str">
        <f t="shared" si="77"/>
        <v>A679077</v>
      </c>
      <c r="AJ612" t="str">
        <f>IFERROR(VLOOKUP(AI612,#REF!,3,FALSE),"")</f>
        <v/>
      </c>
    </row>
    <row r="613" spans="33:36" hidden="1">
      <c r="AG613" t="s">
        <v>3483</v>
      </c>
      <c r="AH613" t="s">
        <v>3484</v>
      </c>
      <c r="AI613" t="str">
        <f t="shared" si="77"/>
        <v>A679077</v>
      </c>
      <c r="AJ613" t="str">
        <f>IFERROR(VLOOKUP(AI613,#REF!,3,FALSE),"")</f>
        <v/>
      </c>
    </row>
    <row r="614" spans="33:36" hidden="1">
      <c r="AG614" t="s">
        <v>1580</v>
      </c>
      <c r="AH614" t="s">
        <v>1581</v>
      </c>
      <c r="AI614" t="str">
        <f t="shared" si="77"/>
        <v>A679077</v>
      </c>
      <c r="AJ614" t="str">
        <f>IFERROR(VLOOKUP(AI614,#REF!,3,FALSE),"")</f>
        <v/>
      </c>
    </row>
    <row r="615" spans="33:36" hidden="1">
      <c r="AG615" t="s">
        <v>1582</v>
      </c>
      <c r="AH615" t="s">
        <v>1583</v>
      </c>
      <c r="AI615" t="str">
        <f t="shared" si="77"/>
        <v>A679077</v>
      </c>
      <c r="AJ615" t="str">
        <f>IFERROR(VLOOKUP(AI615,#REF!,3,FALSE),"")</f>
        <v/>
      </c>
    </row>
    <row r="616" spans="33:36" hidden="1">
      <c r="AG616" t="s">
        <v>1584</v>
      </c>
      <c r="AH616" t="s">
        <v>1585</v>
      </c>
      <c r="AI616" t="str">
        <f t="shared" si="77"/>
        <v>A679077</v>
      </c>
      <c r="AJ616" t="str">
        <f>IFERROR(VLOOKUP(AI616,#REF!,3,FALSE),"")</f>
        <v/>
      </c>
    </row>
    <row r="617" spans="33:36" hidden="1">
      <c r="AG617" t="s">
        <v>1586</v>
      </c>
      <c r="AH617" t="s">
        <v>1587</v>
      </c>
      <c r="AI617" t="str">
        <f t="shared" si="77"/>
        <v>A679077</v>
      </c>
      <c r="AJ617" t="str">
        <f>IFERROR(VLOOKUP(AI617,#REF!,3,FALSE),"")</f>
        <v/>
      </c>
    </row>
    <row r="618" spans="33:36" hidden="1">
      <c r="AG618" t="s">
        <v>1588</v>
      </c>
      <c r="AH618" t="s">
        <v>1589</v>
      </c>
      <c r="AI618" t="str">
        <f t="shared" si="77"/>
        <v>A679077</v>
      </c>
      <c r="AJ618" t="str">
        <f>IFERROR(VLOOKUP(AI618,#REF!,3,FALSE),"")</f>
        <v/>
      </c>
    </row>
    <row r="619" spans="33:36" hidden="1">
      <c r="AG619" t="s">
        <v>1590</v>
      </c>
      <c r="AH619" t="s">
        <v>1591</v>
      </c>
      <c r="AI619" t="str">
        <f t="shared" si="77"/>
        <v>A679077</v>
      </c>
      <c r="AJ619" t="str">
        <f>IFERROR(VLOOKUP(AI619,#REF!,3,FALSE),"")</f>
        <v/>
      </c>
    </row>
    <row r="620" spans="33:36" hidden="1">
      <c r="AG620" t="s">
        <v>1592</v>
      </c>
      <c r="AH620" t="s">
        <v>1593</v>
      </c>
      <c r="AI620" t="str">
        <f t="shared" si="77"/>
        <v>A679077</v>
      </c>
      <c r="AJ620" t="str">
        <f>IFERROR(VLOOKUP(AI620,#REF!,3,FALSE),"")</f>
        <v/>
      </c>
    </row>
    <row r="621" spans="33:36" hidden="1">
      <c r="AG621" t="s">
        <v>1594</v>
      </c>
      <c r="AH621" t="s">
        <v>1595</v>
      </c>
      <c r="AI621" t="str">
        <f t="shared" si="77"/>
        <v>A679077</v>
      </c>
      <c r="AJ621" t="str">
        <f>IFERROR(VLOOKUP(AI621,#REF!,3,FALSE),"")</f>
        <v/>
      </c>
    </row>
    <row r="622" spans="33:36" hidden="1">
      <c r="AG622" t="s">
        <v>3485</v>
      </c>
      <c r="AH622" t="s">
        <v>3486</v>
      </c>
      <c r="AI622" t="str">
        <f t="shared" si="77"/>
        <v>A679077</v>
      </c>
      <c r="AJ622" t="str">
        <f>IFERROR(VLOOKUP(AI622,#REF!,3,FALSE),"")</f>
        <v/>
      </c>
    </row>
    <row r="623" spans="33:36" hidden="1">
      <c r="AG623" t="s">
        <v>1596</v>
      </c>
      <c r="AH623" t="s">
        <v>712</v>
      </c>
      <c r="AI623" t="str">
        <f t="shared" si="77"/>
        <v>A679077</v>
      </c>
      <c r="AJ623" t="str">
        <f>IFERROR(VLOOKUP(AI623,#REF!,3,FALSE),"")</f>
        <v/>
      </c>
    </row>
    <row r="624" spans="33:36" hidden="1">
      <c r="AG624" t="s">
        <v>1597</v>
      </c>
      <c r="AH624" t="s">
        <v>872</v>
      </c>
      <c r="AI624" t="str">
        <f t="shared" si="77"/>
        <v>A679077</v>
      </c>
      <c r="AJ624" t="str">
        <f>IFERROR(VLOOKUP(AI624,#REF!,3,FALSE),"")</f>
        <v/>
      </c>
    </row>
    <row r="625" spans="33:36" hidden="1">
      <c r="AG625" t="s">
        <v>3487</v>
      </c>
      <c r="AH625" t="s">
        <v>3488</v>
      </c>
      <c r="AI625" t="str">
        <f t="shared" si="77"/>
        <v>A679077</v>
      </c>
      <c r="AJ625" t="str">
        <f>IFERROR(VLOOKUP(AI625,#REF!,3,FALSE),"")</f>
        <v/>
      </c>
    </row>
    <row r="626" spans="33:36" hidden="1">
      <c r="AG626" t="s">
        <v>3489</v>
      </c>
      <c r="AH626" t="s">
        <v>3490</v>
      </c>
      <c r="AI626" t="str">
        <f t="shared" si="77"/>
        <v>A679077</v>
      </c>
      <c r="AJ626" t="str">
        <f>IFERROR(VLOOKUP(AI626,#REF!,3,FALSE),"")</f>
        <v/>
      </c>
    </row>
    <row r="627" spans="33:36" hidden="1">
      <c r="AG627" t="s">
        <v>3491</v>
      </c>
      <c r="AH627" t="s">
        <v>3492</v>
      </c>
      <c r="AI627" t="str">
        <f t="shared" si="77"/>
        <v>A679077</v>
      </c>
      <c r="AJ627" t="str">
        <f>IFERROR(VLOOKUP(AI627,#REF!,3,FALSE),"")</f>
        <v/>
      </c>
    </row>
    <row r="628" spans="33:36" hidden="1">
      <c r="AG628" t="s">
        <v>3493</v>
      </c>
      <c r="AH628" t="s">
        <v>3494</v>
      </c>
      <c r="AI628" t="str">
        <f t="shared" si="77"/>
        <v>A679077</v>
      </c>
      <c r="AJ628" t="str">
        <f>IFERROR(VLOOKUP(AI628,#REF!,3,FALSE),"")</f>
        <v/>
      </c>
    </row>
    <row r="629" spans="33:36" hidden="1">
      <c r="AG629" t="s">
        <v>3495</v>
      </c>
      <c r="AH629" t="s">
        <v>3496</v>
      </c>
      <c r="AI629" t="str">
        <f t="shared" si="77"/>
        <v>A679077</v>
      </c>
      <c r="AJ629" t="str">
        <f>IFERROR(VLOOKUP(AI629,#REF!,3,FALSE),"")</f>
        <v/>
      </c>
    </row>
    <row r="630" spans="33:36" hidden="1">
      <c r="AG630" t="s">
        <v>3497</v>
      </c>
      <c r="AH630" t="s">
        <v>3498</v>
      </c>
      <c r="AI630" t="str">
        <f t="shared" si="77"/>
        <v>A679077</v>
      </c>
      <c r="AJ630" t="str">
        <f>IFERROR(VLOOKUP(AI630,#REF!,3,FALSE),"")</f>
        <v/>
      </c>
    </row>
    <row r="631" spans="33:36" hidden="1">
      <c r="AG631" t="s">
        <v>3499</v>
      </c>
      <c r="AH631" t="s">
        <v>3500</v>
      </c>
      <c r="AI631" t="str">
        <f t="shared" si="77"/>
        <v>A679077</v>
      </c>
      <c r="AJ631" t="str">
        <f>IFERROR(VLOOKUP(AI631,#REF!,3,FALSE),"")</f>
        <v/>
      </c>
    </row>
    <row r="632" spans="33:36" hidden="1">
      <c r="AG632" t="s">
        <v>1598</v>
      </c>
      <c r="AH632" t="s">
        <v>1599</v>
      </c>
      <c r="AI632" t="str">
        <f t="shared" si="77"/>
        <v>A679077</v>
      </c>
      <c r="AJ632" t="str">
        <f>IFERROR(VLOOKUP(AI632,#REF!,3,FALSE),"")</f>
        <v/>
      </c>
    </row>
    <row r="633" spans="33:36" hidden="1">
      <c r="AG633" t="s">
        <v>3501</v>
      </c>
      <c r="AH633" t="s">
        <v>3502</v>
      </c>
      <c r="AI633" t="str">
        <f t="shared" si="77"/>
        <v>A679077</v>
      </c>
      <c r="AJ633" t="str">
        <f>IFERROR(VLOOKUP(AI633,#REF!,3,FALSE),"")</f>
        <v/>
      </c>
    </row>
    <row r="634" spans="33:36" hidden="1">
      <c r="AG634" t="s">
        <v>1600</v>
      </c>
      <c r="AH634" t="s">
        <v>1601</v>
      </c>
      <c r="AI634" t="str">
        <f t="shared" si="77"/>
        <v>A679077</v>
      </c>
      <c r="AJ634" t="str">
        <f>IFERROR(VLOOKUP(AI634,#REF!,3,FALSE),"")</f>
        <v/>
      </c>
    </row>
    <row r="635" spans="33:36" hidden="1">
      <c r="AG635" t="s">
        <v>3503</v>
      </c>
      <c r="AH635" t="s">
        <v>3504</v>
      </c>
      <c r="AI635" t="str">
        <f t="shared" si="77"/>
        <v>A679077</v>
      </c>
      <c r="AJ635" t="str">
        <f>IFERROR(VLOOKUP(AI635,#REF!,3,FALSE),"")</f>
        <v/>
      </c>
    </row>
    <row r="636" spans="33:36" hidden="1">
      <c r="AG636" t="s">
        <v>1602</v>
      </c>
      <c r="AH636" t="s">
        <v>1603</v>
      </c>
      <c r="AI636" t="str">
        <f t="shared" si="77"/>
        <v>A679077</v>
      </c>
      <c r="AJ636" t="str">
        <f>IFERROR(VLOOKUP(AI636,#REF!,3,FALSE),"")</f>
        <v/>
      </c>
    </row>
    <row r="637" spans="33:36" hidden="1">
      <c r="AG637" t="s">
        <v>3505</v>
      </c>
      <c r="AH637" t="s">
        <v>3506</v>
      </c>
      <c r="AI637" t="str">
        <f t="shared" si="77"/>
        <v>A679077</v>
      </c>
      <c r="AJ637" t="str">
        <f>IFERROR(VLOOKUP(AI637,#REF!,3,FALSE),"")</f>
        <v/>
      </c>
    </row>
    <row r="638" spans="33:36" hidden="1">
      <c r="AG638" t="s">
        <v>1874</v>
      </c>
      <c r="AH638" t="s">
        <v>1875</v>
      </c>
      <c r="AI638" t="str">
        <f t="shared" si="77"/>
        <v>A679077</v>
      </c>
      <c r="AJ638" t="str">
        <f>IFERROR(VLOOKUP(AI638,#REF!,3,FALSE),"")</f>
        <v/>
      </c>
    </row>
    <row r="639" spans="33:36" hidden="1">
      <c r="AG639" t="s">
        <v>1876</v>
      </c>
      <c r="AH639" t="s">
        <v>1877</v>
      </c>
      <c r="AI639" t="str">
        <f t="shared" si="77"/>
        <v>A679077</v>
      </c>
      <c r="AJ639" t="str">
        <f>IFERROR(VLOOKUP(AI639,#REF!,3,FALSE),"")</f>
        <v/>
      </c>
    </row>
    <row r="640" spans="33:36" hidden="1">
      <c r="AG640" t="s">
        <v>1878</v>
      </c>
      <c r="AH640" t="s">
        <v>1879</v>
      </c>
      <c r="AI640" t="str">
        <f t="shared" si="77"/>
        <v>A679077</v>
      </c>
      <c r="AJ640" t="str">
        <f>IFERROR(VLOOKUP(AI640,#REF!,3,FALSE),"")</f>
        <v/>
      </c>
    </row>
    <row r="641" spans="33:36" hidden="1">
      <c r="AG641" t="s">
        <v>1880</v>
      </c>
      <c r="AH641" t="s">
        <v>1881</v>
      </c>
      <c r="AI641" t="str">
        <f t="shared" si="77"/>
        <v>A679077</v>
      </c>
      <c r="AJ641" t="str">
        <f>IFERROR(VLOOKUP(AI641,#REF!,3,FALSE),"")</f>
        <v/>
      </c>
    </row>
    <row r="642" spans="33:36" hidden="1">
      <c r="AG642" t="s">
        <v>1882</v>
      </c>
      <c r="AH642" t="s">
        <v>1883</v>
      </c>
      <c r="AI642" t="str">
        <f t="shared" si="77"/>
        <v>A679077</v>
      </c>
      <c r="AJ642" t="str">
        <f>IFERROR(VLOOKUP(AI642,#REF!,3,FALSE),"")</f>
        <v/>
      </c>
    </row>
    <row r="643" spans="33:36" hidden="1">
      <c r="AG643" t="s">
        <v>3507</v>
      </c>
      <c r="AH643" t="s">
        <v>3508</v>
      </c>
      <c r="AI643" t="str">
        <f t="shared" si="77"/>
        <v>A679077</v>
      </c>
      <c r="AJ643" t="str">
        <f>IFERROR(VLOOKUP(AI643,#REF!,3,FALSE),"")</f>
        <v/>
      </c>
    </row>
    <row r="644" spans="33:36" hidden="1">
      <c r="AG644" t="s">
        <v>1884</v>
      </c>
      <c r="AH644" t="s">
        <v>1885</v>
      </c>
      <c r="AI644" t="str">
        <f t="shared" si="77"/>
        <v>A679077</v>
      </c>
      <c r="AJ644" t="str">
        <f>IFERROR(VLOOKUP(AI644,#REF!,3,FALSE),"")</f>
        <v/>
      </c>
    </row>
    <row r="645" spans="33:36" hidden="1">
      <c r="AG645" t="s">
        <v>1886</v>
      </c>
      <c r="AH645" t="s">
        <v>1887</v>
      </c>
      <c r="AI645" t="str">
        <f t="shared" si="77"/>
        <v>A679077</v>
      </c>
      <c r="AJ645" t="str">
        <f>IFERROR(VLOOKUP(AI645,#REF!,3,FALSE),"")</f>
        <v/>
      </c>
    </row>
    <row r="646" spans="33:36" hidden="1">
      <c r="AG646" t="s">
        <v>1888</v>
      </c>
      <c r="AH646" t="s">
        <v>1889</v>
      </c>
      <c r="AI646" t="str">
        <f t="shared" si="77"/>
        <v>A679077</v>
      </c>
      <c r="AJ646" t="str">
        <f>IFERROR(VLOOKUP(AI646,#REF!,3,FALSE),"")</f>
        <v/>
      </c>
    </row>
    <row r="647" spans="33:36" hidden="1">
      <c r="AG647" t="s">
        <v>1890</v>
      </c>
      <c r="AH647" t="s">
        <v>1891</v>
      </c>
      <c r="AI647" t="str">
        <f t="shared" si="77"/>
        <v>A679077</v>
      </c>
      <c r="AJ647" t="str">
        <f>IFERROR(VLOOKUP(AI647,#REF!,3,FALSE),"")</f>
        <v/>
      </c>
    </row>
    <row r="648" spans="33:36" hidden="1">
      <c r="AG648" t="s">
        <v>1892</v>
      </c>
      <c r="AH648" t="s">
        <v>1893</v>
      </c>
      <c r="AI648" t="str">
        <f t="shared" si="77"/>
        <v>A679077</v>
      </c>
      <c r="AJ648" t="str">
        <f>IFERROR(VLOOKUP(AI648,#REF!,3,FALSE),"")</f>
        <v/>
      </c>
    </row>
    <row r="649" spans="33:36" hidden="1">
      <c r="AG649" t="s">
        <v>1894</v>
      </c>
      <c r="AH649" t="s">
        <v>1895</v>
      </c>
      <c r="AI649" t="str">
        <f t="shared" ref="AI649:AI712" si="78">LEFT(AG649,7)</f>
        <v>A679077</v>
      </c>
      <c r="AJ649" t="str">
        <f>IFERROR(VLOOKUP(AI649,#REF!,3,FALSE),"")</f>
        <v/>
      </c>
    </row>
    <row r="650" spans="33:36" hidden="1">
      <c r="AG650" t="s">
        <v>1896</v>
      </c>
      <c r="AH650" t="s">
        <v>1897</v>
      </c>
      <c r="AI650" t="str">
        <f t="shared" si="78"/>
        <v>A679077</v>
      </c>
      <c r="AJ650" t="str">
        <f>IFERROR(VLOOKUP(AI650,#REF!,3,FALSE),"")</f>
        <v/>
      </c>
    </row>
    <row r="651" spans="33:36" hidden="1">
      <c r="AG651" t="s">
        <v>3509</v>
      </c>
      <c r="AH651" t="s">
        <v>3510</v>
      </c>
      <c r="AI651" t="str">
        <f t="shared" si="78"/>
        <v>A679077</v>
      </c>
      <c r="AJ651" t="str">
        <f>IFERROR(VLOOKUP(AI651,#REF!,3,FALSE),"")</f>
        <v/>
      </c>
    </row>
    <row r="652" spans="33:36" hidden="1">
      <c r="AG652" t="s">
        <v>1898</v>
      </c>
      <c r="AH652" t="s">
        <v>1899</v>
      </c>
      <c r="AI652" t="str">
        <f t="shared" si="78"/>
        <v>A679077</v>
      </c>
      <c r="AJ652" t="str">
        <f>IFERROR(VLOOKUP(AI652,#REF!,3,FALSE),"")</f>
        <v/>
      </c>
    </row>
    <row r="653" spans="33:36" hidden="1">
      <c r="AG653" t="s">
        <v>1900</v>
      </c>
      <c r="AH653" t="s">
        <v>1901</v>
      </c>
      <c r="AI653" t="str">
        <f t="shared" si="78"/>
        <v>A679077</v>
      </c>
      <c r="AJ653" t="str">
        <f>IFERROR(VLOOKUP(AI653,#REF!,3,FALSE),"")</f>
        <v/>
      </c>
    </row>
    <row r="654" spans="33:36" hidden="1">
      <c r="AG654" t="s">
        <v>3511</v>
      </c>
      <c r="AH654" t="s">
        <v>3512</v>
      </c>
      <c r="AI654" t="str">
        <f t="shared" si="78"/>
        <v>A679077</v>
      </c>
      <c r="AJ654" t="str">
        <f>IFERROR(VLOOKUP(AI654,#REF!,3,FALSE),"")</f>
        <v/>
      </c>
    </row>
    <row r="655" spans="33:36" hidden="1">
      <c r="AG655" t="s">
        <v>3513</v>
      </c>
      <c r="AH655" t="s">
        <v>3514</v>
      </c>
      <c r="AI655" t="str">
        <f t="shared" si="78"/>
        <v>A679077</v>
      </c>
      <c r="AJ655" t="str">
        <f>IFERROR(VLOOKUP(AI655,#REF!,3,FALSE),"")</f>
        <v/>
      </c>
    </row>
    <row r="656" spans="33:36" hidden="1">
      <c r="AG656" t="s">
        <v>3515</v>
      </c>
      <c r="AH656" t="s">
        <v>3516</v>
      </c>
      <c r="AI656" t="str">
        <f t="shared" si="78"/>
        <v>A679077</v>
      </c>
      <c r="AJ656" t="str">
        <f>IFERROR(VLOOKUP(AI656,#REF!,3,FALSE),"")</f>
        <v/>
      </c>
    </row>
    <row r="657" spans="33:36" hidden="1">
      <c r="AG657" t="s">
        <v>3517</v>
      </c>
      <c r="AH657" t="s">
        <v>3518</v>
      </c>
      <c r="AI657" t="str">
        <f t="shared" si="78"/>
        <v>A679077</v>
      </c>
      <c r="AJ657" t="str">
        <f>IFERROR(VLOOKUP(AI657,#REF!,3,FALSE),"")</f>
        <v/>
      </c>
    </row>
    <row r="658" spans="33:36" hidden="1">
      <c r="AG658" t="s">
        <v>3519</v>
      </c>
      <c r="AH658" t="s">
        <v>1902</v>
      </c>
      <c r="AI658" t="str">
        <f t="shared" si="78"/>
        <v>A679077</v>
      </c>
      <c r="AJ658" t="str">
        <f>IFERROR(VLOOKUP(AI658,#REF!,3,FALSE),"")</f>
        <v/>
      </c>
    </row>
    <row r="659" spans="33:36" hidden="1">
      <c r="AG659" t="s">
        <v>3520</v>
      </c>
      <c r="AH659" t="s">
        <v>3521</v>
      </c>
      <c r="AI659" t="str">
        <f t="shared" si="78"/>
        <v>A679077</v>
      </c>
      <c r="AJ659" t="str">
        <f>IFERROR(VLOOKUP(AI659,#REF!,3,FALSE),"")</f>
        <v/>
      </c>
    </row>
    <row r="660" spans="33:36" hidden="1">
      <c r="AG660" t="s">
        <v>3522</v>
      </c>
      <c r="AH660" t="s">
        <v>3523</v>
      </c>
      <c r="AI660" t="str">
        <f t="shared" si="78"/>
        <v>A679077</v>
      </c>
      <c r="AJ660" t="str">
        <f>IFERROR(VLOOKUP(AI660,#REF!,3,FALSE),"")</f>
        <v/>
      </c>
    </row>
    <row r="661" spans="33:36" hidden="1">
      <c r="AG661" t="s">
        <v>1903</v>
      </c>
      <c r="AH661" t="s">
        <v>1904</v>
      </c>
      <c r="AI661" t="str">
        <f t="shared" si="78"/>
        <v>A679077</v>
      </c>
      <c r="AJ661" t="str">
        <f>IFERROR(VLOOKUP(AI661,#REF!,3,FALSE),"")</f>
        <v/>
      </c>
    </row>
    <row r="662" spans="33:36" hidden="1">
      <c r="AG662" t="s">
        <v>3524</v>
      </c>
      <c r="AH662" t="s">
        <v>3525</v>
      </c>
      <c r="AI662" t="str">
        <f t="shared" si="78"/>
        <v>A679077</v>
      </c>
      <c r="AJ662" t="str">
        <f>IFERROR(VLOOKUP(AI662,#REF!,3,FALSE),"")</f>
        <v/>
      </c>
    </row>
    <row r="663" spans="33:36" hidden="1">
      <c r="AG663" t="s">
        <v>3526</v>
      </c>
      <c r="AH663" t="s">
        <v>1872</v>
      </c>
      <c r="AI663" t="str">
        <f t="shared" si="78"/>
        <v>A679077</v>
      </c>
      <c r="AJ663" t="str">
        <f>IFERROR(VLOOKUP(AI663,#REF!,3,FALSE),"")</f>
        <v/>
      </c>
    </row>
    <row r="664" spans="33:36" hidden="1">
      <c r="AG664" t="s">
        <v>2447</v>
      </c>
      <c r="AH664" t="s">
        <v>2448</v>
      </c>
      <c r="AI664" t="str">
        <f t="shared" si="78"/>
        <v>A679077</v>
      </c>
      <c r="AJ664" t="str">
        <f>IFERROR(VLOOKUP(AI664,#REF!,3,FALSE),"")</f>
        <v/>
      </c>
    </row>
    <row r="665" spans="33:36" hidden="1">
      <c r="AG665" t="s">
        <v>2449</v>
      </c>
      <c r="AH665" t="s">
        <v>2450</v>
      </c>
      <c r="AI665" t="str">
        <f t="shared" si="78"/>
        <v>A679077</v>
      </c>
      <c r="AJ665" t="str">
        <f>IFERROR(VLOOKUP(AI665,#REF!,3,FALSE),"")</f>
        <v/>
      </c>
    </row>
    <row r="666" spans="33:36" hidden="1">
      <c r="AG666" t="s">
        <v>2451</v>
      </c>
      <c r="AH666" t="s">
        <v>995</v>
      </c>
      <c r="AI666" t="str">
        <f t="shared" si="78"/>
        <v>A679077</v>
      </c>
      <c r="AJ666" t="str">
        <f>IFERROR(VLOOKUP(AI666,#REF!,3,FALSE),"")</f>
        <v/>
      </c>
    </row>
    <row r="667" spans="33:36" hidden="1">
      <c r="AG667" t="s">
        <v>2452</v>
      </c>
      <c r="AH667" t="s">
        <v>2453</v>
      </c>
      <c r="AI667" t="str">
        <f t="shared" si="78"/>
        <v>A679077</v>
      </c>
      <c r="AJ667" t="str">
        <f>IFERROR(VLOOKUP(AI667,#REF!,3,FALSE),"")</f>
        <v/>
      </c>
    </row>
    <row r="668" spans="33:36" hidden="1">
      <c r="AG668" t="s">
        <v>2454</v>
      </c>
      <c r="AH668" t="s">
        <v>1654</v>
      </c>
      <c r="AI668" t="str">
        <f t="shared" si="78"/>
        <v>A679077</v>
      </c>
      <c r="AJ668" t="str">
        <f>IFERROR(VLOOKUP(AI668,#REF!,3,FALSE),"")</f>
        <v/>
      </c>
    </row>
    <row r="669" spans="33:36" hidden="1">
      <c r="AG669" t="s">
        <v>2455</v>
      </c>
      <c r="AH669" t="s">
        <v>2456</v>
      </c>
      <c r="AI669" t="str">
        <f t="shared" si="78"/>
        <v>A679077</v>
      </c>
      <c r="AJ669" t="str">
        <f>IFERROR(VLOOKUP(AI669,#REF!,3,FALSE),"")</f>
        <v/>
      </c>
    </row>
    <row r="670" spans="33:36" hidden="1">
      <c r="AG670" t="s">
        <v>2457</v>
      </c>
      <c r="AH670" t="s">
        <v>2458</v>
      </c>
      <c r="AI670" t="str">
        <f t="shared" si="78"/>
        <v>A679077</v>
      </c>
      <c r="AJ670" t="str">
        <f>IFERROR(VLOOKUP(AI670,#REF!,3,FALSE),"")</f>
        <v/>
      </c>
    </row>
    <row r="671" spans="33:36" hidden="1">
      <c r="AG671" t="s">
        <v>2459</v>
      </c>
      <c r="AH671" t="s">
        <v>2460</v>
      </c>
      <c r="AI671" t="str">
        <f t="shared" si="78"/>
        <v>A679077</v>
      </c>
      <c r="AJ671" t="str">
        <f>IFERROR(VLOOKUP(AI671,#REF!,3,FALSE),"")</f>
        <v/>
      </c>
    </row>
    <row r="672" spans="33:36" hidden="1">
      <c r="AG672" t="s">
        <v>2461</v>
      </c>
      <c r="AH672" t="s">
        <v>2462</v>
      </c>
      <c r="AI672" t="str">
        <f t="shared" si="78"/>
        <v>A679077</v>
      </c>
      <c r="AJ672" t="str">
        <f>IFERROR(VLOOKUP(AI672,#REF!,3,FALSE),"")</f>
        <v/>
      </c>
    </row>
    <row r="673" spans="33:36" hidden="1">
      <c r="AG673" t="s">
        <v>2463</v>
      </c>
      <c r="AH673" t="s">
        <v>2464</v>
      </c>
      <c r="AI673" t="str">
        <f t="shared" si="78"/>
        <v>A679077</v>
      </c>
      <c r="AJ673" t="str">
        <f>IFERROR(VLOOKUP(AI673,#REF!,3,FALSE),"")</f>
        <v/>
      </c>
    </row>
    <row r="674" spans="33:36" hidden="1">
      <c r="AG674" t="s">
        <v>2465</v>
      </c>
      <c r="AH674" t="s">
        <v>1902</v>
      </c>
      <c r="AI674" t="str">
        <f t="shared" si="78"/>
        <v>A679077</v>
      </c>
      <c r="AJ674" t="str">
        <f>IFERROR(VLOOKUP(AI674,#REF!,3,FALSE),"")</f>
        <v/>
      </c>
    </row>
    <row r="675" spans="33:36" hidden="1">
      <c r="AG675" t="s">
        <v>2466</v>
      </c>
      <c r="AH675" t="s">
        <v>2467</v>
      </c>
      <c r="AI675" t="str">
        <f t="shared" si="78"/>
        <v>A679077</v>
      </c>
      <c r="AJ675" t="str">
        <f>IFERROR(VLOOKUP(AI675,#REF!,3,FALSE),"")</f>
        <v/>
      </c>
    </row>
    <row r="676" spans="33:36" hidden="1">
      <c r="AG676" t="s">
        <v>2468</v>
      </c>
      <c r="AH676" t="s">
        <v>2469</v>
      </c>
      <c r="AI676" t="str">
        <f t="shared" si="78"/>
        <v>A679077</v>
      </c>
      <c r="AJ676" t="str">
        <f>IFERROR(VLOOKUP(AI676,#REF!,3,FALSE),"")</f>
        <v/>
      </c>
    </row>
    <row r="677" spans="33:36" hidden="1">
      <c r="AG677" t="s">
        <v>2470</v>
      </c>
      <c r="AH677" t="s">
        <v>2471</v>
      </c>
      <c r="AI677" t="str">
        <f t="shared" si="78"/>
        <v>A679077</v>
      </c>
      <c r="AJ677" t="str">
        <f>IFERROR(VLOOKUP(AI677,#REF!,3,FALSE),"")</f>
        <v/>
      </c>
    </row>
    <row r="678" spans="33:36" hidden="1">
      <c r="AG678" t="s">
        <v>2472</v>
      </c>
      <c r="AH678" t="s">
        <v>2473</v>
      </c>
      <c r="AI678" t="str">
        <f t="shared" si="78"/>
        <v>A679077</v>
      </c>
      <c r="AJ678" t="str">
        <f>IFERROR(VLOOKUP(AI678,#REF!,3,FALSE),"")</f>
        <v/>
      </c>
    </row>
    <row r="679" spans="33:36" hidden="1">
      <c r="AG679" t="s">
        <v>2474</v>
      </c>
      <c r="AH679" t="s">
        <v>2475</v>
      </c>
      <c r="AI679" t="str">
        <f t="shared" si="78"/>
        <v>A679077</v>
      </c>
      <c r="AJ679" t="str">
        <f>IFERROR(VLOOKUP(AI679,#REF!,3,FALSE),"")</f>
        <v/>
      </c>
    </row>
    <row r="680" spans="33:36" hidden="1">
      <c r="AG680" t="s">
        <v>2476</v>
      </c>
      <c r="AH680" t="s">
        <v>2477</v>
      </c>
      <c r="AI680" t="str">
        <f t="shared" si="78"/>
        <v>A679077</v>
      </c>
      <c r="AJ680" t="str">
        <f>IFERROR(VLOOKUP(AI680,#REF!,3,FALSE),"")</f>
        <v/>
      </c>
    </row>
    <row r="681" spans="33:36" hidden="1">
      <c r="AG681" t="s">
        <v>2478</v>
      </c>
      <c r="AH681" t="s">
        <v>2479</v>
      </c>
      <c r="AI681" t="str">
        <f t="shared" si="78"/>
        <v>A679077</v>
      </c>
      <c r="AJ681" t="str">
        <f>IFERROR(VLOOKUP(AI681,#REF!,3,FALSE),"")</f>
        <v/>
      </c>
    </row>
    <row r="682" spans="33:36" hidden="1">
      <c r="AG682" t="s">
        <v>2480</v>
      </c>
      <c r="AH682" t="s">
        <v>2481</v>
      </c>
      <c r="AI682" t="str">
        <f t="shared" si="78"/>
        <v>A679077</v>
      </c>
      <c r="AJ682" t="str">
        <f>IFERROR(VLOOKUP(AI682,#REF!,3,FALSE),"")</f>
        <v/>
      </c>
    </row>
    <row r="683" spans="33:36" hidden="1">
      <c r="AG683" t="s">
        <v>3527</v>
      </c>
      <c r="AH683" t="s">
        <v>3528</v>
      </c>
      <c r="AI683" t="str">
        <f t="shared" si="78"/>
        <v>A679077</v>
      </c>
      <c r="AJ683" t="str">
        <f>IFERROR(VLOOKUP(AI683,#REF!,3,FALSE),"")</f>
        <v/>
      </c>
    </row>
    <row r="684" spans="33:36" hidden="1">
      <c r="AG684" t="s">
        <v>3529</v>
      </c>
      <c r="AH684" t="s">
        <v>3530</v>
      </c>
      <c r="AI684" t="str">
        <f t="shared" si="78"/>
        <v>A679077</v>
      </c>
      <c r="AJ684" t="str">
        <f>IFERROR(VLOOKUP(AI684,#REF!,3,FALSE),"")</f>
        <v/>
      </c>
    </row>
    <row r="685" spans="33:36" hidden="1">
      <c r="AG685" t="s">
        <v>3531</v>
      </c>
      <c r="AH685" t="s">
        <v>3532</v>
      </c>
      <c r="AI685" t="str">
        <f t="shared" si="78"/>
        <v>A679077</v>
      </c>
      <c r="AJ685" t="str">
        <f>IFERROR(VLOOKUP(AI685,#REF!,3,FALSE),"")</f>
        <v/>
      </c>
    </row>
    <row r="686" spans="33:36" hidden="1">
      <c r="AG686" t="s">
        <v>3533</v>
      </c>
      <c r="AH686" t="s">
        <v>3534</v>
      </c>
      <c r="AI686" t="str">
        <f t="shared" si="78"/>
        <v>A679077</v>
      </c>
      <c r="AJ686" t="str">
        <f>IFERROR(VLOOKUP(AI686,#REF!,3,FALSE),"")</f>
        <v/>
      </c>
    </row>
    <row r="687" spans="33:36" hidden="1">
      <c r="AG687" t="s">
        <v>3535</v>
      </c>
      <c r="AH687" t="s">
        <v>3536</v>
      </c>
      <c r="AI687" t="str">
        <f t="shared" si="78"/>
        <v>A679077</v>
      </c>
      <c r="AJ687" t="str">
        <f>IFERROR(VLOOKUP(AI687,#REF!,3,FALSE),"")</f>
        <v/>
      </c>
    </row>
    <row r="688" spans="33:36" hidden="1">
      <c r="AG688" t="s">
        <v>3537</v>
      </c>
      <c r="AH688" t="s">
        <v>3538</v>
      </c>
      <c r="AI688" t="str">
        <f t="shared" si="78"/>
        <v>A679077</v>
      </c>
      <c r="AJ688" t="str">
        <f>IFERROR(VLOOKUP(AI688,#REF!,3,FALSE),"")</f>
        <v/>
      </c>
    </row>
    <row r="689" spans="33:36" hidden="1">
      <c r="AG689" t="s">
        <v>3539</v>
      </c>
      <c r="AH689" t="s">
        <v>3540</v>
      </c>
      <c r="AI689" t="str">
        <f t="shared" si="78"/>
        <v>A679077</v>
      </c>
      <c r="AJ689" t="str">
        <f>IFERROR(VLOOKUP(AI689,#REF!,3,FALSE),"")</f>
        <v/>
      </c>
    </row>
    <row r="690" spans="33:36" hidden="1">
      <c r="AG690" t="s">
        <v>3541</v>
      </c>
      <c r="AH690" t="s">
        <v>3542</v>
      </c>
      <c r="AI690" t="str">
        <f t="shared" si="78"/>
        <v>A679077</v>
      </c>
      <c r="AJ690" t="str">
        <f>IFERROR(VLOOKUP(AI690,#REF!,3,FALSE),"")</f>
        <v/>
      </c>
    </row>
    <row r="691" spans="33:36" hidden="1">
      <c r="AG691" t="s">
        <v>3543</v>
      </c>
      <c r="AH691" t="s">
        <v>3544</v>
      </c>
      <c r="AI691" t="str">
        <f t="shared" si="78"/>
        <v>A679077</v>
      </c>
      <c r="AJ691" t="str">
        <f>IFERROR(VLOOKUP(AI691,#REF!,3,FALSE),"")</f>
        <v/>
      </c>
    </row>
    <row r="692" spans="33:36" hidden="1">
      <c r="AG692" t="s">
        <v>3545</v>
      </c>
      <c r="AH692" t="s">
        <v>3546</v>
      </c>
      <c r="AI692" t="str">
        <f t="shared" si="78"/>
        <v>A679077</v>
      </c>
      <c r="AJ692" t="str">
        <f>IFERROR(VLOOKUP(AI692,#REF!,3,FALSE),"")</f>
        <v/>
      </c>
    </row>
    <row r="693" spans="33:36" hidden="1">
      <c r="AG693" t="s">
        <v>3547</v>
      </c>
      <c r="AH693" t="s">
        <v>3548</v>
      </c>
      <c r="AI693" t="str">
        <f t="shared" si="78"/>
        <v>A679077</v>
      </c>
      <c r="AJ693" t="str">
        <f>IFERROR(VLOOKUP(AI693,#REF!,3,FALSE),"")</f>
        <v/>
      </c>
    </row>
    <row r="694" spans="33:36" hidden="1">
      <c r="AG694" t="s">
        <v>3549</v>
      </c>
      <c r="AH694" t="s">
        <v>3550</v>
      </c>
      <c r="AI694" t="str">
        <f t="shared" si="78"/>
        <v>A679077</v>
      </c>
      <c r="AJ694" t="str">
        <f>IFERROR(VLOOKUP(AI694,#REF!,3,FALSE),"")</f>
        <v/>
      </c>
    </row>
    <row r="695" spans="33:36" hidden="1">
      <c r="AG695" t="s">
        <v>3551</v>
      </c>
      <c r="AH695" t="s">
        <v>3552</v>
      </c>
      <c r="AI695" t="str">
        <f t="shared" si="78"/>
        <v>A679077</v>
      </c>
      <c r="AJ695" t="str">
        <f>IFERROR(VLOOKUP(AI695,#REF!,3,FALSE),"")</f>
        <v/>
      </c>
    </row>
    <row r="696" spans="33:36" hidden="1">
      <c r="AG696" t="s">
        <v>3553</v>
      </c>
      <c r="AH696" t="s">
        <v>712</v>
      </c>
      <c r="AI696" t="str">
        <f t="shared" si="78"/>
        <v>A679077</v>
      </c>
      <c r="AJ696" t="str">
        <f>IFERROR(VLOOKUP(AI696,#REF!,3,FALSE),"")</f>
        <v/>
      </c>
    </row>
    <row r="697" spans="33:36" hidden="1">
      <c r="AG697" t="s">
        <v>3554</v>
      </c>
      <c r="AH697" t="s">
        <v>3555</v>
      </c>
      <c r="AI697" t="str">
        <f t="shared" si="78"/>
        <v>A679077</v>
      </c>
      <c r="AJ697" t="str">
        <f>IFERROR(VLOOKUP(AI697,#REF!,3,FALSE),"")</f>
        <v/>
      </c>
    </row>
    <row r="698" spans="33:36" hidden="1">
      <c r="AG698" t="s">
        <v>3556</v>
      </c>
      <c r="AH698" t="s">
        <v>3557</v>
      </c>
      <c r="AI698" t="str">
        <f t="shared" si="78"/>
        <v>A679077</v>
      </c>
      <c r="AJ698" t="str">
        <f>IFERROR(VLOOKUP(AI698,#REF!,3,FALSE),"")</f>
        <v/>
      </c>
    </row>
    <row r="699" spans="33:36" hidden="1">
      <c r="AG699" t="s">
        <v>3558</v>
      </c>
      <c r="AH699" t="s">
        <v>3559</v>
      </c>
      <c r="AI699" t="str">
        <f t="shared" si="78"/>
        <v>A679077</v>
      </c>
      <c r="AJ699" t="str">
        <f>IFERROR(VLOOKUP(AI699,#REF!,3,FALSE),"")</f>
        <v/>
      </c>
    </row>
    <row r="700" spans="33:36" hidden="1">
      <c r="AG700" t="s">
        <v>3560</v>
      </c>
      <c r="AH700" t="s">
        <v>3561</v>
      </c>
      <c r="AI700" t="str">
        <f t="shared" si="78"/>
        <v>A679077</v>
      </c>
      <c r="AJ700" t="str">
        <f>IFERROR(VLOOKUP(AI700,#REF!,3,FALSE),"")</f>
        <v/>
      </c>
    </row>
    <row r="701" spans="33:36" hidden="1">
      <c r="AG701" t="s">
        <v>3562</v>
      </c>
      <c r="AH701" t="s">
        <v>3563</v>
      </c>
      <c r="AI701" t="str">
        <f t="shared" si="78"/>
        <v>A679077</v>
      </c>
      <c r="AJ701" t="str">
        <f>IFERROR(VLOOKUP(AI701,#REF!,3,FALSE),"")</f>
        <v/>
      </c>
    </row>
    <row r="702" spans="33:36" hidden="1">
      <c r="AG702" t="s">
        <v>3564</v>
      </c>
      <c r="AH702" t="s">
        <v>3565</v>
      </c>
      <c r="AI702" t="str">
        <f t="shared" si="78"/>
        <v>A679077</v>
      </c>
      <c r="AJ702" t="str">
        <f>IFERROR(VLOOKUP(AI702,#REF!,3,FALSE),"")</f>
        <v/>
      </c>
    </row>
    <row r="703" spans="33:36" hidden="1">
      <c r="AG703" t="s">
        <v>3566</v>
      </c>
      <c r="AH703" t="s">
        <v>3567</v>
      </c>
      <c r="AI703" t="str">
        <f t="shared" si="78"/>
        <v>A679077</v>
      </c>
      <c r="AJ703" t="str">
        <f>IFERROR(VLOOKUP(AI703,#REF!,3,FALSE),"")</f>
        <v/>
      </c>
    </row>
    <row r="704" spans="33:36" hidden="1">
      <c r="AG704" t="s">
        <v>3568</v>
      </c>
      <c r="AH704" t="s">
        <v>3569</v>
      </c>
      <c r="AI704" t="str">
        <f t="shared" si="78"/>
        <v>A679077</v>
      </c>
      <c r="AJ704" t="str">
        <f>IFERROR(VLOOKUP(AI704,#REF!,3,FALSE),"")</f>
        <v/>
      </c>
    </row>
    <row r="705" spans="33:36" hidden="1">
      <c r="AG705" t="s">
        <v>3570</v>
      </c>
      <c r="AH705" t="s">
        <v>3571</v>
      </c>
      <c r="AI705" t="str">
        <f t="shared" si="78"/>
        <v>A679077</v>
      </c>
      <c r="AJ705" t="str">
        <f>IFERROR(VLOOKUP(AI705,#REF!,3,FALSE),"")</f>
        <v/>
      </c>
    </row>
    <row r="706" spans="33:36" hidden="1">
      <c r="AG706" t="s">
        <v>3572</v>
      </c>
      <c r="AH706" t="s">
        <v>3573</v>
      </c>
      <c r="AI706" t="str">
        <f t="shared" si="78"/>
        <v>A679077</v>
      </c>
      <c r="AJ706" t="str">
        <f>IFERROR(VLOOKUP(AI706,#REF!,3,FALSE),"")</f>
        <v/>
      </c>
    </row>
    <row r="707" spans="33:36" hidden="1">
      <c r="AG707" t="s">
        <v>3574</v>
      </c>
      <c r="AH707" t="s">
        <v>3575</v>
      </c>
      <c r="AI707" t="str">
        <f t="shared" si="78"/>
        <v>A679077</v>
      </c>
      <c r="AJ707" t="str">
        <f>IFERROR(VLOOKUP(AI707,#REF!,3,FALSE),"")</f>
        <v/>
      </c>
    </row>
    <row r="708" spans="33:36" hidden="1">
      <c r="AG708" t="s">
        <v>3576</v>
      </c>
      <c r="AH708" t="s">
        <v>3577</v>
      </c>
      <c r="AI708" t="str">
        <f t="shared" si="78"/>
        <v>A679077</v>
      </c>
      <c r="AJ708" t="str">
        <f>IFERROR(VLOOKUP(AI708,#REF!,3,FALSE),"")</f>
        <v/>
      </c>
    </row>
    <row r="709" spans="33:36" hidden="1">
      <c r="AG709" t="s">
        <v>3578</v>
      </c>
      <c r="AH709" t="s">
        <v>3579</v>
      </c>
      <c r="AI709" t="str">
        <f t="shared" si="78"/>
        <v>A679077</v>
      </c>
      <c r="AJ709" t="str">
        <f>IFERROR(VLOOKUP(AI709,#REF!,3,FALSE),"")</f>
        <v/>
      </c>
    </row>
    <row r="710" spans="33:36" hidden="1">
      <c r="AG710" t="s">
        <v>3580</v>
      </c>
      <c r="AH710" t="s">
        <v>3581</v>
      </c>
      <c r="AI710" t="str">
        <f t="shared" si="78"/>
        <v>A679077</v>
      </c>
      <c r="AJ710" t="str">
        <f>IFERROR(VLOOKUP(AI710,#REF!,3,FALSE),"")</f>
        <v/>
      </c>
    </row>
    <row r="711" spans="33:36" hidden="1">
      <c r="AG711" t="s">
        <v>3582</v>
      </c>
      <c r="AH711" t="s">
        <v>3583</v>
      </c>
      <c r="AI711" t="str">
        <f t="shared" si="78"/>
        <v>A679077</v>
      </c>
      <c r="AJ711" t="str">
        <f>IFERROR(VLOOKUP(AI711,#REF!,3,FALSE),"")</f>
        <v/>
      </c>
    </row>
    <row r="712" spans="33:36" hidden="1">
      <c r="AG712" t="s">
        <v>3584</v>
      </c>
      <c r="AH712" t="s">
        <v>3585</v>
      </c>
      <c r="AI712" t="str">
        <f t="shared" si="78"/>
        <v>A679077</v>
      </c>
      <c r="AJ712" t="str">
        <f>IFERROR(VLOOKUP(AI712,#REF!,3,FALSE),"")</f>
        <v/>
      </c>
    </row>
    <row r="713" spans="33:36" hidden="1">
      <c r="AG713" t="s">
        <v>3586</v>
      </c>
      <c r="AH713" t="s">
        <v>3587</v>
      </c>
      <c r="AI713" t="str">
        <f t="shared" ref="AI713:AI776" si="79">LEFT(AG713,7)</f>
        <v>A679078</v>
      </c>
      <c r="AJ713" t="str">
        <f>IFERROR(VLOOKUP(AI713,#REF!,3,FALSE),"")</f>
        <v/>
      </c>
    </row>
    <row r="714" spans="33:36" hidden="1">
      <c r="AG714" t="s">
        <v>3588</v>
      </c>
      <c r="AH714" t="s">
        <v>3589</v>
      </c>
      <c r="AI714" t="str">
        <f t="shared" si="79"/>
        <v>A679078</v>
      </c>
      <c r="AJ714" t="str">
        <f>IFERROR(VLOOKUP(AI714,#REF!,3,FALSE),"")</f>
        <v/>
      </c>
    </row>
    <row r="715" spans="33:36" hidden="1">
      <c r="AG715" t="s">
        <v>3590</v>
      </c>
      <c r="AH715" t="s">
        <v>3591</v>
      </c>
      <c r="AI715" t="str">
        <f t="shared" si="79"/>
        <v>A679078</v>
      </c>
      <c r="AJ715" t="str">
        <f>IFERROR(VLOOKUP(AI715,#REF!,3,FALSE),"")</f>
        <v/>
      </c>
    </row>
    <row r="716" spans="33:36" hidden="1">
      <c r="AG716" t="s">
        <v>3592</v>
      </c>
      <c r="AH716" t="s">
        <v>3593</v>
      </c>
      <c r="AI716" t="str">
        <f t="shared" si="79"/>
        <v>A679078</v>
      </c>
      <c r="AJ716" t="str">
        <f>IFERROR(VLOOKUP(AI716,#REF!,3,FALSE),"")</f>
        <v/>
      </c>
    </row>
    <row r="717" spans="33:36" hidden="1">
      <c r="AG717" t="s">
        <v>3594</v>
      </c>
      <c r="AH717" t="s">
        <v>3595</v>
      </c>
      <c r="AI717" t="str">
        <f t="shared" si="79"/>
        <v>A679078</v>
      </c>
      <c r="AJ717" t="str">
        <f>IFERROR(VLOOKUP(AI717,#REF!,3,FALSE),"")</f>
        <v/>
      </c>
    </row>
    <row r="718" spans="33:36" hidden="1">
      <c r="AG718" t="s">
        <v>3596</v>
      </c>
      <c r="AH718" t="s">
        <v>3597</v>
      </c>
      <c r="AI718" t="str">
        <f t="shared" si="79"/>
        <v>A679078</v>
      </c>
      <c r="AJ718" t="str">
        <f>IFERROR(VLOOKUP(AI718,#REF!,3,FALSE),"")</f>
        <v/>
      </c>
    </row>
    <row r="719" spans="33:36" hidden="1">
      <c r="AG719" t="s">
        <v>3598</v>
      </c>
      <c r="AH719" t="s">
        <v>3599</v>
      </c>
      <c r="AI719" t="str">
        <f t="shared" si="79"/>
        <v>A679078</v>
      </c>
      <c r="AJ719" t="str">
        <f>IFERROR(VLOOKUP(AI719,#REF!,3,FALSE),"")</f>
        <v/>
      </c>
    </row>
    <row r="720" spans="33:36" hidden="1">
      <c r="AG720" t="s">
        <v>3600</v>
      </c>
      <c r="AH720" t="s">
        <v>3601</v>
      </c>
      <c r="AI720" t="str">
        <f t="shared" si="79"/>
        <v>A679078</v>
      </c>
      <c r="AJ720" t="str">
        <f>IFERROR(VLOOKUP(AI720,#REF!,3,FALSE),"")</f>
        <v/>
      </c>
    </row>
    <row r="721" spans="33:36" hidden="1">
      <c r="AG721" t="s">
        <v>3602</v>
      </c>
      <c r="AH721" t="s">
        <v>3603</v>
      </c>
      <c r="AI721" t="str">
        <f t="shared" si="79"/>
        <v>A679078</v>
      </c>
      <c r="AJ721" t="str">
        <f>IFERROR(VLOOKUP(AI721,#REF!,3,FALSE),"")</f>
        <v/>
      </c>
    </row>
    <row r="722" spans="33:36" hidden="1">
      <c r="AG722" t="s">
        <v>3604</v>
      </c>
      <c r="AH722" t="s">
        <v>3605</v>
      </c>
      <c r="AI722" t="str">
        <f t="shared" si="79"/>
        <v>A679078</v>
      </c>
      <c r="AJ722" t="str">
        <f>IFERROR(VLOOKUP(AI722,#REF!,3,FALSE),"")</f>
        <v/>
      </c>
    </row>
    <row r="723" spans="33:36" hidden="1">
      <c r="AG723" t="s">
        <v>3606</v>
      </c>
      <c r="AH723" t="s">
        <v>3607</v>
      </c>
      <c r="AI723" t="str">
        <f t="shared" si="79"/>
        <v>A679078</v>
      </c>
      <c r="AJ723" t="str">
        <f>IFERROR(VLOOKUP(AI723,#REF!,3,FALSE),"")</f>
        <v/>
      </c>
    </row>
    <row r="724" spans="33:36" hidden="1">
      <c r="AG724" t="s">
        <v>3608</v>
      </c>
      <c r="AH724" t="s">
        <v>3609</v>
      </c>
      <c r="AI724" t="str">
        <f t="shared" si="79"/>
        <v>A679078</v>
      </c>
      <c r="AJ724" t="str">
        <f>IFERROR(VLOOKUP(AI724,#REF!,3,FALSE),"")</f>
        <v/>
      </c>
    </row>
    <row r="725" spans="33:36" hidden="1">
      <c r="AG725" t="s">
        <v>3610</v>
      </c>
      <c r="AH725" t="s">
        <v>3611</v>
      </c>
      <c r="AI725" t="str">
        <f t="shared" si="79"/>
        <v>A679078</v>
      </c>
      <c r="AJ725" t="str">
        <f>IFERROR(VLOOKUP(AI725,#REF!,3,FALSE),"")</f>
        <v/>
      </c>
    </row>
    <row r="726" spans="33:36" hidden="1">
      <c r="AG726" t="s">
        <v>694</v>
      </c>
      <c r="AH726" t="s">
        <v>695</v>
      </c>
      <c r="AI726" t="str">
        <f t="shared" si="79"/>
        <v>A679078</v>
      </c>
      <c r="AJ726" t="str">
        <f>IFERROR(VLOOKUP(AI726,#REF!,3,FALSE),"")</f>
        <v/>
      </c>
    </row>
    <row r="727" spans="33:36" hidden="1">
      <c r="AG727" t="s">
        <v>696</v>
      </c>
      <c r="AH727" t="s">
        <v>697</v>
      </c>
      <c r="AI727" t="str">
        <f t="shared" si="79"/>
        <v>A679078</v>
      </c>
      <c r="AJ727" t="str">
        <f>IFERROR(VLOOKUP(AI727,#REF!,3,FALSE),"")</f>
        <v/>
      </c>
    </row>
    <row r="728" spans="33:36" hidden="1">
      <c r="AG728" t="s">
        <v>698</v>
      </c>
      <c r="AH728" t="s">
        <v>699</v>
      </c>
      <c r="AI728" t="str">
        <f t="shared" si="79"/>
        <v>A679078</v>
      </c>
      <c r="AJ728" t="str">
        <f>IFERROR(VLOOKUP(AI728,#REF!,3,FALSE),"")</f>
        <v/>
      </c>
    </row>
    <row r="729" spans="33:36" hidden="1">
      <c r="AG729" t="s">
        <v>3612</v>
      </c>
      <c r="AH729" t="s">
        <v>3613</v>
      </c>
      <c r="AI729" t="str">
        <f t="shared" si="79"/>
        <v>A679078</v>
      </c>
      <c r="AJ729" t="str">
        <f>IFERROR(VLOOKUP(AI729,#REF!,3,FALSE),"")</f>
        <v/>
      </c>
    </row>
    <row r="730" spans="33:36" hidden="1">
      <c r="AG730" t="s">
        <v>3614</v>
      </c>
      <c r="AH730" t="s">
        <v>3615</v>
      </c>
      <c r="AI730" t="str">
        <f t="shared" si="79"/>
        <v>A679078</v>
      </c>
      <c r="AJ730" t="str">
        <f>IFERROR(VLOOKUP(AI730,#REF!,3,FALSE),"")</f>
        <v/>
      </c>
    </row>
    <row r="731" spans="33:36" hidden="1">
      <c r="AG731" t="s">
        <v>3616</v>
      </c>
      <c r="AH731" t="s">
        <v>3617</v>
      </c>
      <c r="AI731" t="str">
        <f t="shared" si="79"/>
        <v>A679078</v>
      </c>
      <c r="AJ731" t="str">
        <f>IFERROR(VLOOKUP(AI731,#REF!,3,FALSE),"")</f>
        <v/>
      </c>
    </row>
    <row r="732" spans="33:36" hidden="1">
      <c r="AG732" t="s">
        <v>3618</v>
      </c>
      <c r="AH732" t="s">
        <v>3619</v>
      </c>
      <c r="AI732" t="str">
        <f t="shared" si="79"/>
        <v>A679078</v>
      </c>
      <c r="AJ732" t="str">
        <f>IFERROR(VLOOKUP(AI732,#REF!,3,FALSE),"")</f>
        <v/>
      </c>
    </row>
    <row r="733" spans="33:36" hidden="1">
      <c r="AG733" t="s">
        <v>700</v>
      </c>
      <c r="AH733" t="s">
        <v>701</v>
      </c>
      <c r="AI733" t="str">
        <f t="shared" si="79"/>
        <v>A679078</v>
      </c>
      <c r="AJ733" t="str">
        <f>IFERROR(VLOOKUP(AI733,#REF!,3,FALSE),"")</f>
        <v/>
      </c>
    </row>
    <row r="734" spans="33:36" hidden="1">
      <c r="AG734" t="s">
        <v>3620</v>
      </c>
      <c r="AH734" t="s">
        <v>3621</v>
      </c>
      <c r="AI734" t="str">
        <f t="shared" si="79"/>
        <v>A679078</v>
      </c>
      <c r="AJ734" t="str">
        <f>IFERROR(VLOOKUP(AI734,#REF!,3,FALSE),"")</f>
        <v/>
      </c>
    </row>
    <row r="735" spans="33:36" hidden="1">
      <c r="AG735" t="s">
        <v>2482</v>
      </c>
      <c r="AH735" t="s">
        <v>2483</v>
      </c>
      <c r="AI735" t="str">
        <f t="shared" si="79"/>
        <v>A679078</v>
      </c>
      <c r="AJ735" t="str">
        <f>IFERROR(VLOOKUP(AI735,#REF!,3,FALSE),"")</f>
        <v/>
      </c>
    </row>
    <row r="736" spans="33:36" hidden="1">
      <c r="AG736" t="s">
        <v>702</v>
      </c>
      <c r="AH736" t="s">
        <v>703</v>
      </c>
      <c r="AI736" t="str">
        <f t="shared" si="79"/>
        <v>A679078</v>
      </c>
      <c r="AJ736" t="str">
        <f>IFERROR(VLOOKUP(AI736,#REF!,3,FALSE),"")</f>
        <v/>
      </c>
    </row>
    <row r="737" spans="33:36" hidden="1">
      <c r="AG737" t="s">
        <v>3622</v>
      </c>
      <c r="AH737" t="s">
        <v>3623</v>
      </c>
      <c r="AI737" t="str">
        <f t="shared" si="79"/>
        <v>A679078</v>
      </c>
      <c r="AJ737" t="str">
        <f>IFERROR(VLOOKUP(AI737,#REF!,3,FALSE),"")</f>
        <v/>
      </c>
    </row>
    <row r="738" spans="33:36" hidden="1">
      <c r="AG738" t="s">
        <v>3624</v>
      </c>
      <c r="AH738" t="s">
        <v>3625</v>
      </c>
      <c r="AI738" t="str">
        <f t="shared" si="79"/>
        <v>A679078</v>
      </c>
      <c r="AJ738" t="str">
        <f>IFERROR(VLOOKUP(AI738,#REF!,3,FALSE),"")</f>
        <v/>
      </c>
    </row>
    <row r="739" spans="33:36" hidden="1">
      <c r="AG739" t="s">
        <v>3626</v>
      </c>
      <c r="AH739" t="s">
        <v>3627</v>
      </c>
      <c r="AI739" t="str">
        <f t="shared" si="79"/>
        <v>A679078</v>
      </c>
      <c r="AJ739" t="str">
        <f>IFERROR(VLOOKUP(AI739,#REF!,3,FALSE),"")</f>
        <v/>
      </c>
    </row>
    <row r="740" spans="33:36" hidden="1">
      <c r="AG740" t="s">
        <v>3628</v>
      </c>
      <c r="AH740" t="s">
        <v>3629</v>
      </c>
      <c r="AI740" t="str">
        <f t="shared" si="79"/>
        <v>A679078</v>
      </c>
      <c r="AJ740" t="str">
        <f>IFERROR(VLOOKUP(AI740,#REF!,3,FALSE),"")</f>
        <v/>
      </c>
    </row>
    <row r="741" spans="33:36" hidden="1">
      <c r="AG741" t="s">
        <v>3630</v>
      </c>
      <c r="AH741" t="s">
        <v>3631</v>
      </c>
      <c r="AI741" t="str">
        <f t="shared" si="79"/>
        <v>A679078</v>
      </c>
      <c r="AJ741" t="str">
        <f>IFERROR(VLOOKUP(AI741,#REF!,3,FALSE),"")</f>
        <v/>
      </c>
    </row>
    <row r="742" spans="33:36" hidden="1">
      <c r="AG742" t="s">
        <v>3632</v>
      </c>
      <c r="AH742" t="s">
        <v>3633</v>
      </c>
      <c r="AI742" t="str">
        <f t="shared" si="79"/>
        <v>A679078</v>
      </c>
      <c r="AJ742" t="str">
        <f>IFERROR(VLOOKUP(AI742,#REF!,3,FALSE),"")</f>
        <v/>
      </c>
    </row>
    <row r="743" spans="33:36" hidden="1">
      <c r="AG743" t="s">
        <v>3634</v>
      </c>
      <c r="AH743" t="s">
        <v>3635</v>
      </c>
      <c r="AI743" t="str">
        <f t="shared" si="79"/>
        <v>A679078</v>
      </c>
      <c r="AJ743" t="str">
        <f>IFERROR(VLOOKUP(AI743,#REF!,3,FALSE),"")</f>
        <v/>
      </c>
    </row>
    <row r="744" spans="33:36" hidden="1">
      <c r="AG744" t="s">
        <v>3636</v>
      </c>
      <c r="AH744" t="s">
        <v>3637</v>
      </c>
      <c r="AI744" t="str">
        <f t="shared" si="79"/>
        <v>A679078</v>
      </c>
      <c r="AJ744" t="str">
        <f>IFERROR(VLOOKUP(AI744,#REF!,3,FALSE),"")</f>
        <v/>
      </c>
    </row>
    <row r="745" spans="33:36" hidden="1">
      <c r="AG745" t="s">
        <v>3638</v>
      </c>
      <c r="AH745" t="s">
        <v>3639</v>
      </c>
      <c r="AI745" t="str">
        <f t="shared" si="79"/>
        <v>A679078</v>
      </c>
      <c r="AJ745" t="str">
        <f>IFERROR(VLOOKUP(AI745,#REF!,3,FALSE),"")</f>
        <v/>
      </c>
    </row>
    <row r="746" spans="33:36" hidden="1">
      <c r="AG746" t="s">
        <v>3640</v>
      </c>
      <c r="AH746" t="s">
        <v>3641</v>
      </c>
      <c r="AI746" t="str">
        <f t="shared" si="79"/>
        <v>A679078</v>
      </c>
      <c r="AJ746" t="str">
        <f>IFERROR(VLOOKUP(AI746,#REF!,3,FALSE),"")</f>
        <v/>
      </c>
    </row>
    <row r="747" spans="33:36" hidden="1">
      <c r="AG747" t="s">
        <v>3642</v>
      </c>
      <c r="AH747" t="s">
        <v>3643</v>
      </c>
      <c r="AI747" t="str">
        <f t="shared" si="79"/>
        <v>A679078</v>
      </c>
      <c r="AJ747" t="str">
        <f>IFERROR(VLOOKUP(AI747,#REF!,3,FALSE),"")</f>
        <v/>
      </c>
    </row>
    <row r="748" spans="33:36" hidden="1">
      <c r="AG748" t="s">
        <v>3644</v>
      </c>
      <c r="AH748" t="s">
        <v>3645</v>
      </c>
      <c r="AI748" t="str">
        <f t="shared" si="79"/>
        <v>A679078</v>
      </c>
      <c r="AJ748" t="str">
        <f>IFERROR(VLOOKUP(AI748,#REF!,3,FALSE),"")</f>
        <v/>
      </c>
    </row>
    <row r="749" spans="33:36" hidden="1">
      <c r="AG749" t="s">
        <v>3646</v>
      </c>
      <c r="AH749" t="s">
        <v>3647</v>
      </c>
      <c r="AI749" t="str">
        <f t="shared" si="79"/>
        <v>A679078</v>
      </c>
      <c r="AJ749" t="str">
        <f>IFERROR(VLOOKUP(AI749,#REF!,3,FALSE),"")</f>
        <v/>
      </c>
    </row>
    <row r="750" spans="33:36" hidden="1">
      <c r="AG750" t="s">
        <v>704</v>
      </c>
      <c r="AH750" t="s">
        <v>705</v>
      </c>
      <c r="AI750" t="str">
        <f t="shared" si="79"/>
        <v>A679078</v>
      </c>
      <c r="AJ750" t="str">
        <f>IFERROR(VLOOKUP(AI750,#REF!,3,FALSE),"")</f>
        <v/>
      </c>
    </row>
    <row r="751" spans="33:36" hidden="1">
      <c r="AG751" t="s">
        <v>3648</v>
      </c>
      <c r="AH751" t="s">
        <v>3649</v>
      </c>
      <c r="AI751" t="str">
        <f t="shared" si="79"/>
        <v>A679078</v>
      </c>
      <c r="AJ751" t="str">
        <f>IFERROR(VLOOKUP(AI751,#REF!,3,FALSE),"")</f>
        <v/>
      </c>
    </row>
    <row r="752" spans="33:36" hidden="1">
      <c r="AG752" t="s">
        <v>3650</v>
      </c>
      <c r="AH752" t="s">
        <v>3651</v>
      </c>
      <c r="AI752" t="str">
        <f t="shared" si="79"/>
        <v>A679078</v>
      </c>
      <c r="AJ752" t="str">
        <f>IFERROR(VLOOKUP(AI752,#REF!,3,FALSE),"")</f>
        <v/>
      </c>
    </row>
    <row r="753" spans="33:36" hidden="1">
      <c r="AG753" t="s">
        <v>2484</v>
      </c>
      <c r="AH753" t="s">
        <v>2485</v>
      </c>
      <c r="AI753" t="str">
        <f t="shared" si="79"/>
        <v>A679078</v>
      </c>
      <c r="AJ753" t="str">
        <f>IFERROR(VLOOKUP(AI753,#REF!,3,FALSE),"")</f>
        <v/>
      </c>
    </row>
    <row r="754" spans="33:36" hidden="1">
      <c r="AG754" t="s">
        <v>2486</v>
      </c>
      <c r="AH754" t="s">
        <v>2487</v>
      </c>
      <c r="AI754" t="str">
        <f t="shared" si="79"/>
        <v>A679078</v>
      </c>
      <c r="AJ754" t="str">
        <f>IFERROR(VLOOKUP(AI754,#REF!,3,FALSE),"")</f>
        <v/>
      </c>
    </row>
    <row r="755" spans="33:36" hidden="1">
      <c r="AG755" t="s">
        <v>3652</v>
      </c>
      <c r="AH755" t="s">
        <v>3653</v>
      </c>
      <c r="AI755" t="str">
        <f t="shared" si="79"/>
        <v>A679078</v>
      </c>
      <c r="AJ755" t="str">
        <f>IFERROR(VLOOKUP(AI755,#REF!,3,FALSE),"")</f>
        <v/>
      </c>
    </row>
    <row r="756" spans="33:36" hidden="1">
      <c r="AG756" t="s">
        <v>706</v>
      </c>
      <c r="AH756" t="s">
        <v>707</v>
      </c>
      <c r="AI756" t="str">
        <f t="shared" si="79"/>
        <v>A679078</v>
      </c>
      <c r="AJ756" t="str">
        <f>IFERROR(VLOOKUP(AI756,#REF!,3,FALSE),"")</f>
        <v/>
      </c>
    </row>
    <row r="757" spans="33:36" hidden="1">
      <c r="AG757" t="s">
        <v>3654</v>
      </c>
      <c r="AH757" t="s">
        <v>3655</v>
      </c>
      <c r="AI757" t="str">
        <f t="shared" si="79"/>
        <v>A679078</v>
      </c>
      <c r="AJ757" t="str">
        <f>IFERROR(VLOOKUP(AI757,#REF!,3,FALSE),"")</f>
        <v/>
      </c>
    </row>
    <row r="758" spans="33:36" hidden="1">
      <c r="AG758" t="s">
        <v>3656</v>
      </c>
      <c r="AH758" t="s">
        <v>3657</v>
      </c>
      <c r="AI758" t="str">
        <f t="shared" si="79"/>
        <v>A679078</v>
      </c>
      <c r="AJ758" t="str">
        <f>IFERROR(VLOOKUP(AI758,#REF!,3,FALSE),"")</f>
        <v/>
      </c>
    </row>
    <row r="759" spans="33:36" hidden="1">
      <c r="AG759" t="s">
        <v>3658</v>
      </c>
      <c r="AH759" t="s">
        <v>3659</v>
      </c>
      <c r="AI759" t="str">
        <f t="shared" si="79"/>
        <v>A679078</v>
      </c>
      <c r="AJ759" t="str">
        <f>IFERROR(VLOOKUP(AI759,#REF!,3,FALSE),"")</f>
        <v/>
      </c>
    </row>
    <row r="760" spans="33:36" hidden="1">
      <c r="AG760" t="s">
        <v>3660</v>
      </c>
      <c r="AH760" t="s">
        <v>3661</v>
      </c>
      <c r="AI760" t="str">
        <f t="shared" si="79"/>
        <v>A679078</v>
      </c>
      <c r="AJ760" t="str">
        <f>IFERROR(VLOOKUP(AI760,#REF!,3,FALSE),"")</f>
        <v/>
      </c>
    </row>
    <row r="761" spans="33:36" hidden="1">
      <c r="AG761" t="s">
        <v>3662</v>
      </c>
      <c r="AH761" t="s">
        <v>3663</v>
      </c>
      <c r="AI761" t="str">
        <f t="shared" si="79"/>
        <v>A679078</v>
      </c>
      <c r="AJ761" t="str">
        <f>IFERROR(VLOOKUP(AI761,#REF!,3,FALSE),"")</f>
        <v/>
      </c>
    </row>
    <row r="762" spans="33:36" hidden="1">
      <c r="AG762" t="s">
        <v>3664</v>
      </c>
      <c r="AH762" t="s">
        <v>3665</v>
      </c>
      <c r="AI762" t="str">
        <f t="shared" si="79"/>
        <v>A679078</v>
      </c>
      <c r="AJ762" t="str">
        <f>IFERROR(VLOOKUP(AI762,#REF!,3,FALSE),"")</f>
        <v/>
      </c>
    </row>
    <row r="763" spans="33:36" hidden="1">
      <c r="AG763" t="s">
        <v>3666</v>
      </c>
      <c r="AH763" t="s">
        <v>3667</v>
      </c>
      <c r="AI763" t="str">
        <f t="shared" si="79"/>
        <v>A679078</v>
      </c>
      <c r="AJ763" t="str">
        <f>IFERROR(VLOOKUP(AI763,#REF!,3,FALSE),"")</f>
        <v/>
      </c>
    </row>
    <row r="764" spans="33:36" hidden="1">
      <c r="AG764" t="s">
        <v>3668</v>
      </c>
      <c r="AH764" t="s">
        <v>3669</v>
      </c>
      <c r="AI764" t="str">
        <f t="shared" si="79"/>
        <v>A679078</v>
      </c>
      <c r="AJ764" t="str">
        <f>IFERROR(VLOOKUP(AI764,#REF!,3,FALSE),"")</f>
        <v/>
      </c>
    </row>
    <row r="765" spans="33:36" hidden="1">
      <c r="AG765" t="s">
        <v>3670</v>
      </c>
      <c r="AH765" t="s">
        <v>3671</v>
      </c>
      <c r="AI765" t="str">
        <f t="shared" si="79"/>
        <v>A679078</v>
      </c>
      <c r="AJ765" t="str">
        <f>IFERROR(VLOOKUP(AI765,#REF!,3,FALSE),"")</f>
        <v/>
      </c>
    </row>
    <row r="766" spans="33:36" hidden="1">
      <c r="AG766" t="s">
        <v>3672</v>
      </c>
      <c r="AH766" t="s">
        <v>3673</v>
      </c>
      <c r="AI766" t="str">
        <f t="shared" si="79"/>
        <v>A679078</v>
      </c>
      <c r="AJ766" t="str">
        <f>IFERROR(VLOOKUP(AI766,#REF!,3,FALSE),"")</f>
        <v/>
      </c>
    </row>
    <row r="767" spans="33:36" hidden="1">
      <c r="AG767" t="s">
        <v>3674</v>
      </c>
      <c r="AH767" t="s">
        <v>3675</v>
      </c>
      <c r="AI767" t="str">
        <f t="shared" si="79"/>
        <v>A679078</v>
      </c>
      <c r="AJ767" t="str">
        <f>IFERROR(VLOOKUP(AI767,#REF!,3,FALSE),"")</f>
        <v/>
      </c>
    </row>
    <row r="768" spans="33:36" hidden="1">
      <c r="AG768" t="s">
        <v>3676</v>
      </c>
      <c r="AH768" t="s">
        <v>3677</v>
      </c>
      <c r="AI768" t="str">
        <f t="shared" si="79"/>
        <v>A679078</v>
      </c>
      <c r="AJ768" t="str">
        <f>IFERROR(VLOOKUP(AI768,#REF!,3,FALSE),"")</f>
        <v/>
      </c>
    </row>
    <row r="769" spans="33:36" hidden="1">
      <c r="AG769" t="s">
        <v>3678</v>
      </c>
      <c r="AH769" t="s">
        <v>3679</v>
      </c>
      <c r="AI769" t="str">
        <f t="shared" si="79"/>
        <v>A679078</v>
      </c>
      <c r="AJ769" t="str">
        <f>IFERROR(VLOOKUP(AI769,#REF!,3,FALSE),"")</f>
        <v/>
      </c>
    </row>
    <row r="770" spans="33:36" hidden="1">
      <c r="AG770" t="s">
        <v>3680</v>
      </c>
      <c r="AH770" t="s">
        <v>3681</v>
      </c>
      <c r="AI770" t="str">
        <f t="shared" si="79"/>
        <v>A679078</v>
      </c>
      <c r="AJ770" t="str">
        <f>IFERROR(VLOOKUP(AI770,#REF!,3,FALSE),"")</f>
        <v/>
      </c>
    </row>
    <row r="771" spans="33:36" hidden="1">
      <c r="AG771" t="s">
        <v>3682</v>
      </c>
      <c r="AH771" t="s">
        <v>3683</v>
      </c>
      <c r="AI771" t="str">
        <f t="shared" si="79"/>
        <v>A679078</v>
      </c>
      <c r="AJ771" t="str">
        <f>IFERROR(VLOOKUP(AI771,#REF!,3,FALSE),"")</f>
        <v/>
      </c>
    </row>
    <row r="772" spans="33:36" hidden="1">
      <c r="AG772" t="s">
        <v>3684</v>
      </c>
      <c r="AH772" t="s">
        <v>3685</v>
      </c>
      <c r="AI772" t="str">
        <f t="shared" si="79"/>
        <v>A679078</v>
      </c>
      <c r="AJ772" t="str">
        <f>IFERROR(VLOOKUP(AI772,#REF!,3,FALSE),"")</f>
        <v/>
      </c>
    </row>
    <row r="773" spans="33:36" hidden="1">
      <c r="AG773" t="s">
        <v>3686</v>
      </c>
      <c r="AH773" t="s">
        <v>3687</v>
      </c>
      <c r="AI773" t="str">
        <f t="shared" si="79"/>
        <v>A679078</v>
      </c>
      <c r="AJ773" t="str">
        <f>IFERROR(VLOOKUP(AI773,#REF!,3,FALSE),"")</f>
        <v/>
      </c>
    </row>
    <row r="774" spans="33:36" hidden="1">
      <c r="AG774" t="s">
        <v>3688</v>
      </c>
      <c r="AH774" t="s">
        <v>3689</v>
      </c>
      <c r="AI774" t="str">
        <f t="shared" si="79"/>
        <v>A679078</v>
      </c>
      <c r="AJ774" t="str">
        <f>IFERROR(VLOOKUP(AI774,#REF!,3,FALSE),"")</f>
        <v/>
      </c>
    </row>
    <row r="775" spans="33:36" hidden="1">
      <c r="AG775" t="s">
        <v>3690</v>
      </c>
      <c r="AH775" t="s">
        <v>3691</v>
      </c>
      <c r="AI775" t="str">
        <f t="shared" si="79"/>
        <v>A679078</v>
      </c>
      <c r="AJ775" t="str">
        <f>IFERROR(VLOOKUP(AI775,#REF!,3,FALSE),"")</f>
        <v/>
      </c>
    </row>
    <row r="776" spans="33:36" hidden="1">
      <c r="AG776" t="s">
        <v>1006</v>
      </c>
      <c r="AH776" t="s">
        <v>1007</v>
      </c>
      <c r="AI776" t="str">
        <f t="shared" si="79"/>
        <v>A679078</v>
      </c>
      <c r="AJ776" t="str">
        <f>IFERROR(VLOOKUP(AI776,#REF!,3,FALSE),"")</f>
        <v/>
      </c>
    </row>
    <row r="777" spans="33:36" hidden="1">
      <c r="AG777" t="s">
        <v>3692</v>
      </c>
      <c r="AH777" t="s">
        <v>3693</v>
      </c>
      <c r="AI777" t="str">
        <f t="shared" ref="AI777:AI840" si="80">LEFT(AG777,7)</f>
        <v>A679078</v>
      </c>
      <c r="AJ777" t="str">
        <f>IFERROR(VLOOKUP(AI777,#REF!,3,FALSE),"")</f>
        <v/>
      </c>
    </row>
    <row r="778" spans="33:36" hidden="1">
      <c r="AG778" t="s">
        <v>3694</v>
      </c>
      <c r="AH778" t="s">
        <v>3695</v>
      </c>
      <c r="AI778" t="str">
        <f t="shared" si="80"/>
        <v>A679078</v>
      </c>
      <c r="AJ778" t="str">
        <f>IFERROR(VLOOKUP(AI778,#REF!,3,FALSE),"")</f>
        <v/>
      </c>
    </row>
    <row r="779" spans="33:36" hidden="1">
      <c r="AG779" t="s">
        <v>3696</v>
      </c>
      <c r="AH779" t="s">
        <v>3697</v>
      </c>
      <c r="AI779" t="str">
        <f t="shared" si="80"/>
        <v>A679078</v>
      </c>
      <c r="AJ779" t="str">
        <f>IFERROR(VLOOKUP(AI779,#REF!,3,FALSE),"")</f>
        <v/>
      </c>
    </row>
    <row r="780" spans="33:36" hidden="1">
      <c r="AG780" t="s">
        <v>3698</v>
      </c>
      <c r="AH780" t="s">
        <v>3699</v>
      </c>
      <c r="AI780" t="str">
        <f t="shared" si="80"/>
        <v>A679078</v>
      </c>
      <c r="AJ780" t="str">
        <f>IFERROR(VLOOKUP(AI780,#REF!,3,FALSE),"")</f>
        <v/>
      </c>
    </row>
    <row r="781" spans="33:36" hidden="1">
      <c r="AG781" t="s">
        <v>3700</v>
      </c>
      <c r="AH781" t="s">
        <v>3701</v>
      </c>
      <c r="AI781" t="str">
        <f t="shared" si="80"/>
        <v>A679078</v>
      </c>
      <c r="AJ781" t="str">
        <f>IFERROR(VLOOKUP(AI781,#REF!,3,FALSE),"")</f>
        <v/>
      </c>
    </row>
    <row r="782" spans="33:36" hidden="1">
      <c r="AG782" t="s">
        <v>3702</v>
      </c>
      <c r="AH782" t="s">
        <v>3703</v>
      </c>
      <c r="AI782" t="str">
        <f t="shared" si="80"/>
        <v>A679078</v>
      </c>
      <c r="AJ782" t="str">
        <f>IFERROR(VLOOKUP(AI782,#REF!,3,FALSE),"")</f>
        <v/>
      </c>
    </row>
    <row r="783" spans="33:36" hidden="1">
      <c r="AG783" t="s">
        <v>3704</v>
      </c>
      <c r="AH783" t="s">
        <v>3705</v>
      </c>
      <c r="AI783" t="str">
        <f t="shared" si="80"/>
        <v>A679078</v>
      </c>
      <c r="AJ783" t="str">
        <f>IFERROR(VLOOKUP(AI783,#REF!,3,FALSE),"")</f>
        <v/>
      </c>
    </row>
    <row r="784" spans="33:36" hidden="1">
      <c r="AG784" t="s">
        <v>3706</v>
      </c>
      <c r="AH784" t="s">
        <v>3707</v>
      </c>
      <c r="AI784" t="str">
        <f t="shared" si="80"/>
        <v>A679078</v>
      </c>
      <c r="AJ784" t="str">
        <f>IFERROR(VLOOKUP(AI784,#REF!,3,FALSE),"")</f>
        <v/>
      </c>
    </row>
    <row r="785" spans="33:36" hidden="1">
      <c r="AG785" t="s">
        <v>3708</v>
      </c>
      <c r="AH785" t="s">
        <v>3709</v>
      </c>
      <c r="AI785" t="str">
        <f t="shared" si="80"/>
        <v>A679078</v>
      </c>
      <c r="AJ785" t="str">
        <f>IFERROR(VLOOKUP(AI785,#REF!,3,FALSE),"")</f>
        <v/>
      </c>
    </row>
    <row r="786" spans="33:36" hidden="1">
      <c r="AG786" t="s">
        <v>3710</v>
      </c>
      <c r="AH786" t="s">
        <v>3711</v>
      </c>
      <c r="AI786" t="str">
        <f t="shared" si="80"/>
        <v>A679078</v>
      </c>
      <c r="AJ786" t="str">
        <f>IFERROR(VLOOKUP(AI786,#REF!,3,FALSE),"")</f>
        <v/>
      </c>
    </row>
    <row r="787" spans="33:36" hidden="1">
      <c r="AG787" t="s">
        <v>3712</v>
      </c>
      <c r="AH787" t="s">
        <v>3713</v>
      </c>
      <c r="AI787" t="str">
        <f t="shared" si="80"/>
        <v>A679078</v>
      </c>
      <c r="AJ787" t="str">
        <f>IFERROR(VLOOKUP(AI787,#REF!,3,FALSE),"")</f>
        <v/>
      </c>
    </row>
    <row r="788" spans="33:36" hidden="1">
      <c r="AG788" t="s">
        <v>1008</v>
      </c>
      <c r="AH788" t="s">
        <v>1009</v>
      </c>
      <c r="AI788" t="str">
        <f t="shared" si="80"/>
        <v>A679078</v>
      </c>
      <c r="AJ788" t="str">
        <f>IFERROR(VLOOKUP(AI788,#REF!,3,FALSE),"")</f>
        <v/>
      </c>
    </row>
    <row r="789" spans="33:36" hidden="1">
      <c r="AG789" t="s">
        <v>1010</v>
      </c>
      <c r="AH789" t="s">
        <v>1011</v>
      </c>
      <c r="AI789" t="str">
        <f t="shared" si="80"/>
        <v>A679078</v>
      </c>
      <c r="AJ789" t="str">
        <f>IFERROR(VLOOKUP(AI789,#REF!,3,FALSE),"")</f>
        <v/>
      </c>
    </row>
    <row r="790" spans="33:36" hidden="1">
      <c r="AG790" t="s">
        <v>3714</v>
      </c>
      <c r="AH790" t="s">
        <v>3715</v>
      </c>
      <c r="AI790" t="str">
        <f t="shared" si="80"/>
        <v>A679078</v>
      </c>
      <c r="AJ790" t="str">
        <f>IFERROR(VLOOKUP(AI790,#REF!,3,FALSE),"")</f>
        <v/>
      </c>
    </row>
    <row r="791" spans="33:36" hidden="1">
      <c r="AG791" t="s">
        <v>3716</v>
      </c>
      <c r="AH791" t="s">
        <v>3717</v>
      </c>
      <c r="AI791" t="str">
        <f t="shared" si="80"/>
        <v>A679078</v>
      </c>
      <c r="AJ791" t="str">
        <f>IFERROR(VLOOKUP(AI791,#REF!,3,FALSE),"")</f>
        <v/>
      </c>
    </row>
    <row r="792" spans="33:36" hidden="1">
      <c r="AG792" t="s">
        <v>3718</v>
      </c>
      <c r="AH792" t="s">
        <v>3719</v>
      </c>
      <c r="AI792" t="str">
        <f t="shared" si="80"/>
        <v>A679078</v>
      </c>
      <c r="AJ792" t="str">
        <f>IFERROR(VLOOKUP(AI792,#REF!,3,FALSE),"")</f>
        <v/>
      </c>
    </row>
    <row r="793" spans="33:36" hidden="1">
      <c r="AG793" t="s">
        <v>3720</v>
      </c>
      <c r="AH793" t="s">
        <v>3721</v>
      </c>
      <c r="AI793" t="str">
        <f t="shared" si="80"/>
        <v>A679078</v>
      </c>
      <c r="AJ793" t="str">
        <f>IFERROR(VLOOKUP(AI793,#REF!,3,FALSE),"")</f>
        <v/>
      </c>
    </row>
    <row r="794" spans="33:36" hidden="1">
      <c r="AG794" t="s">
        <v>3722</v>
      </c>
      <c r="AH794" t="s">
        <v>3723</v>
      </c>
      <c r="AI794" t="str">
        <f t="shared" si="80"/>
        <v>A679078</v>
      </c>
      <c r="AJ794" t="str">
        <f>IFERROR(VLOOKUP(AI794,#REF!,3,FALSE),"")</f>
        <v/>
      </c>
    </row>
    <row r="795" spans="33:36" hidden="1">
      <c r="AG795" t="s">
        <v>1012</v>
      </c>
      <c r="AH795" t="s">
        <v>1013</v>
      </c>
      <c r="AI795" t="str">
        <f t="shared" si="80"/>
        <v>A679078</v>
      </c>
      <c r="AJ795" t="str">
        <f>IFERROR(VLOOKUP(AI795,#REF!,3,FALSE),"")</f>
        <v/>
      </c>
    </row>
    <row r="796" spans="33:36" hidden="1">
      <c r="AG796" t="s">
        <v>3724</v>
      </c>
      <c r="AH796" t="s">
        <v>3725</v>
      </c>
      <c r="AI796" t="str">
        <f t="shared" si="80"/>
        <v>A679078</v>
      </c>
      <c r="AJ796" t="str">
        <f>IFERROR(VLOOKUP(AI796,#REF!,3,FALSE),"")</f>
        <v/>
      </c>
    </row>
    <row r="797" spans="33:36" hidden="1">
      <c r="AG797" t="s">
        <v>3726</v>
      </c>
      <c r="AH797" t="s">
        <v>3727</v>
      </c>
      <c r="AI797" t="str">
        <f t="shared" si="80"/>
        <v>A679078</v>
      </c>
      <c r="AJ797" t="str">
        <f>IFERROR(VLOOKUP(AI797,#REF!,3,FALSE),"")</f>
        <v/>
      </c>
    </row>
    <row r="798" spans="33:36" hidden="1">
      <c r="AG798" t="s">
        <v>1014</v>
      </c>
      <c r="AH798" t="s">
        <v>1015</v>
      </c>
      <c r="AI798" t="str">
        <f t="shared" si="80"/>
        <v>A679078</v>
      </c>
      <c r="AJ798" t="str">
        <f>IFERROR(VLOOKUP(AI798,#REF!,3,FALSE),"")</f>
        <v/>
      </c>
    </row>
    <row r="799" spans="33:36" hidden="1">
      <c r="AG799" t="s">
        <v>1016</v>
      </c>
      <c r="AH799" t="s">
        <v>1017</v>
      </c>
      <c r="AI799" t="str">
        <f t="shared" si="80"/>
        <v>A679078</v>
      </c>
      <c r="AJ799" t="str">
        <f>IFERROR(VLOOKUP(AI799,#REF!,3,FALSE),"")</f>
        <v/>
      </c>
    </row>
    <row r="800" spans="33:36" hidden="1">
      <c r="AG800" t="s">
        <v>3728</v>
      </c>
      <c r="AH800" t="s">
        <v>3729</v>
      </c>
      <c r="AI800" t="str">
        <f t="shared" si="80"/>
        <v>A679078</v>
      </c>
      <c r="AJ800" t="str">
        <f>IFERROR(VLOOKUP(AI800,#REF!,3,FALSE),"")</f>
        <v/>
      </c>
    </row>
    <row r="801" spans="33:36" hidden="1">
      <c r="AG801" t="s">
        <v>3730</v>
      </c>
      <c r="AH801" t="s">
        <v>3731</v>
      </c>
      <c r="AI801" t="str">
        <f t="shared" si="80"/>
        <v>A679078</v>
      </c>
      <c r="AJ801" t="str">
        <f>IFERROR(VLOOKUP(AI801,#REF!,3,FALSE),"")</f>
        <v/>
      </c>
    </row>
    <row r="802" spans="33:36" hidden="1">
      <c r="AG802" t="s">
        <v>1018</v>
      </c>
      <c r="AH802" t="s">
        <v>1019</v>
      </c>
      <c r="AI802" t="str">
        <f t="shared" si="80"/>
        <v>A679078</v>
      </c>
      <c r="AJ802" t="str">
        <f>IFERROR(VLOOKUP(AI802,#REF!,3,FALSE),"")</f>
        <v/>
      </c>
    </row>
    <row r="803" spans="33:36" hidden="1">
      <c r="AG803" t="s">
        <v>3732</v>
      </c>
      <c r="AH803" t="s">
        <v>3733</v>
      </c>
      <c r="AI803" t="str">
        <f t="shared" si="80"/>
        <v>A679078</v>
      </c>
      <c r="AJ803" t="str">
        <f>IFERROR(VLOOKUP(AI803,#REF!,3,FALSE),"")</f>
        <v/>
      </c>
    </row>
    <row r="804" spans="33:36" hidden="1">
      <c r="AG804" t="s">
        <v>3734</v>
      </c>
      <c r="AH804" t="s">
        <v>3735</v>
      </c>
      <c r="AI804" t="str">
        <f t="shared" si="80"/>
        <v>A679078</v>
      </c>
      <c r="AJ804" t="str">
        <f>IFERROR(VLOOKUP(AI804,#REF!,3,FALSE),"")</f>
        <v/>
      </c>
    </row>
    <row r="805" spans="33:36" hidden="1">
      <c r="AG805" t="s">
        <v>3736</v>
      </c>
      <c r="AH805" t="s">
        <v>3737</v>
      </c>
      <c r="AI805" t="str">
        <f t="shared" si="80"/>
        <v>A679078</v>
      </c>
      <c r="AJ805" t="str">
        <f>IFERROR(VLOOKUP(AI805,#REF!,3,FALSE),"")</f>
        <v/>
      </c>
    </row>
    <row r="806" spans="33:36" hidden="1">
      <c r="AG806" t="s">
        <v>1020</v>
      </c>
      <c r="AH806" t="s">
        <v>1021</v>
      </c>
      <c r="AI806" t="str">
        <f t="shared" si="80"/>
        <v>A679078</v>
      </c>
      <c r="AJ806" t="str">
        <f>IFERROR(VLOOKUP(AI806,#REF!,3,FALSE),"")</f>
        <v/>
      </c>
    </row>
    <row r="807" spans="33:36" hidden="1">
      <c r="AG807" t="s">
        <v>3738</v>
      </c>
      <c r="AH807" t="s">
        <v>3739</v>
      </c>
      <c r="AI807" t="str">
        <f t="shared" si="80"/>
        <v>A679078</v>
      </c>
      <c r="AJ807" t="str">
        <f>IFERROR(VLOOKUP(AI807,#REF!,3,FALSE),"")</f>
        <v/>
      </c>
    </row>
    <row r="808" spans="33:36" hidden="1">
      <c r="AG808" t="s">
        <v>3740</v>
      </c>
      <c r="AH808" t="s">
        <v>3741</v>
      </c>
      <c r="AI808" t="str">
        <f t="shared" si="80"/>
        <v>A679078</v>
      </c>
      <c r="AJ808" t="str">
        <f>IFERROR(VLOOKUP(AI808,#REF!,3,FALSE),"")</f>
        <v/>
      </c>
    </row>
    <row r="809" spans="33:36" hidden="1">
      <c r="AG809" t="s">
        <v>3742</v>
      </c>
      <c r="AH809" t="s">
        <v>3743</v>
      </c>
      <c r="AI809" t="str">
        <f t="shared" si="80"/>
        <v>A679078</v>
      </c>
      <c r="AJ809" t="str">
        <f>IFERROR(VLOOKUP(AI809,#REF!,3,FALSE),"")</f>
        <v/>
      </c>
    </row>
    <row r="810" spans="33:36" hidden="1">
      <c r="AG810" t="s">
        <v>3744</v>
      </c>
      <c r="AH810" t="s">
        <v>3745</v>
      </c>
      <c r="AI810" t="str">
        <f t="shared" si="80"/>
        <v>A679078</v>
      </c>
      <c r="AJ810" t="str">
        <f>IFERROR(VLOOKUP(AI810,#REF!,3,FALSE),"")</f>
        <v/>
      </c>
    </row>
    <row r="811" spans="33:36" hidden="1">
      <c r="AG811" t="s">
        <v>3746</v>
      </c>
      <c r="AH811" t="s">
        <v>3747</v>
      </c>
      <c r="AI811" t="str">
        <f t="shared" si="80"/>
        <v>A679078</v>
      </c>
      <c r="AJ811" t="str">
        <f>IFERROR(VLOOKUP(AI811,#REF!,3,FALSE),"")</f>
        <v/>
      </c>
    </row>
    <row r="812" spans="33:36" hidden="1">
      <c r="AG812" t="s">
        <v>1022</v>
      </c>
      <c r="AH812" t="s">
        <v>1023</v>
      </c>
      <c r="AI812" t="str">
        <f t="shared" si="80"/>
        <v>A679078</v>
      </c>
      <c r="AJ812" t="str">
        <f>IFERROR(VLOOKUP(AI812,#REF!,3,FALSE),"")</f>
        <v/>
      </c>
    </row>
    <row r="813" spans="33:36" hidden="1">
      <c r="AG813" t="s">
        <v>3748</v>
      </c>
      <c r="AH813" t="s">
        <v>3749</v>
      </c>
      <c r="AI813" t="str">
        <f t="shared" si="80"/>
        <v>A679078</v>
      </c>
      <c r="AJ813" t="str">
        <f>IFERROR(VLOOKUP(AI813,#REF!,3,FALSE),"")</f>
        <v/>
      </c>
    </row>
    <row r="814" spans="33:36" hidden="1">
      <c r="AG814" t="s">
        <v>1024</v>
      </c>
      <c r="AH814" t="s">
        <v>1025</v>
      </c>
      <c r="AI814" t="str">
        <f t="shared" si="80"/>
        <v>A679078</v>
      </c>
      <c r="AJ814" t="str">
        <f>IFERROR(VLOOKUP(AI814,#REF!,3,FALSE),"")</f>
        <v/>
      </c>
    </row>
    <row r="815" spans="33:36" hidden="1">
      <c r="AG815" t="s">
        <v>3750</v>
      </c>
      <c r="AH815" t="s">
        <v>3751</v>
      </c>
      <c r="AI815" t="str">
        <f t="shared" si="80"/>
        <v>A679078</v>
      </c>
      <c r="AJ815" t="str">
        <f>IFERROR(VLOOKUP(AI815,#REF!,3,FALSE),"")</f>
        <v/>
      </c>
    </row>
    <row r="816" spans="33:36" hidden="1">
      <c r="AG816" t="s">
        <v>3752</v>
      </c>
      <c r="AH816" t="s">
        <v>3753</v>
      </c>
      <c r="AI816" t="str">
        <f t="shared" si="80"/>
        <v>A679078</v>
      </c>
      <c r="AJ816" t="str">
        <f>IFERROR(VLOOKUP(AI816,#REF!,3,FALSE),"")</f>
        <v/>
      </c>
    </row>
    <row r="817" spans="33:36" hidden="1">
      <c r="AG817" t="s">
        <v>3754</v>
      </c>
      <c r="AH817" t="s">
        <v>3755</v>
      </c>
      <c r="AI817" t="str">
        <f t="shared" si="80"/>
        <v>A679078</v>
      </c>
      <c r="AJ817" t="str">
        <f>IFERROR(VLOOKUP(AI817,#REF!,3,FALSE),"")</f>
        <v/>
      </c>
    </row>
    <row r="818" spans="33:36" hidden="1">
      <c r="AG818" t="s">
        <v>3756</v>
      </c>
      <c r="AH818" t="s">
        <v>3757</v>
      </c>
      <c r="AI818" t="str">
        <f t="shared" si="80"/>
        <v>A679078</v>
      </c>
      <c r="AJ818" t="str">
        <f>IFERROR(VLOOKUP(AI818,#REF!,3,FALSE),"")</f>
        <v/>
      </c>
    </row>
    <row r="819" spans="33:36" hidden="1">
      <c r="AG819" t="s">
        <v>3758</v>
      </c>
      <c r="AH819" t="s">
        <v>3759</v>
      </c>
      <c r="AI819" t="str">
        <f t="shared" si="80"/>
        <v>A679078</v>
      </c>
      <c r="AJ819" t="str">
        <f>IFERROR(VLOOKUP(AI819,#REF!,3,FALSE),"")</f>
        <v/>
      </c>
    </row>
    <row r="820" spans="33:36" hidden="1">
      <c r="AG820" t="s">
        <v>1026</v>
      </c>
      <c r="AH820" t="s">
        <v>1027</v>
      </c>
      <c r="AI820" t="str">
        <f t="shared" si="80"/>
        <v>A679078</v>
      </c>
      <c r="AJ820" t="str">
        <f>IFERROR(VLOOKUP(AI820,#REF!,3,FALSE),"")</f>
        <v/>
      </c>
    </row>
    <row r="821" spans="33:36" hidden="1">
      <c r="AG821" t="s">
        <v>3760</v>
      </c>
      <c r="AH821" t="s">
        <v>3761</v>
      </c>
      <c r="AI821" t="str">
        <f t="shared" si="80"/>
        <v>A679078</v>
      </c>
      <c r="AJ821" t="str">
        <f>IFERROR(VLOOKUP(AI821,#REF!,3,FALSE),"")</f>
        <v/>
      </c>
    </row>
    <row r="822" spans="33:36" hidden="1">
      <c r="AG822" t="s">
        <v>3762</v>
      </c>
      <c r="AH822" t="s">
        <v>3763</v>
      </c>
      <c r="AI822" t="str">
        <f t="shared" si="80"/>
        <v>A679078</v>
      </c>
      <c r="AJ822" t="str">
        <f>IFERROR(VLOOKUP(AI822,#REF!,3,FALSE),"")</f>
        <v/>
      </c>
    </row>
    <row r="823" spans="33:36" hidden="1">
      <c r="AG823" t="s">
        <v>1028</v>
      </c>
      <c r="AH823" t="s">
        <v>1029</v>
      </c>
      <c r="AI823" t="str">
        <f t="shared" si="80"/>
        <v>A679078</v>
      </c>
      <c r="AJ823" t="str">
        <f>IFERROR(VLOOKUP(AI823,#REF!,3,FALSE),"")</f>
        <v/>
      </c>
    </row>
    <row r="824" spans="33:36" hidden="1">
      <c r="AG824" t="s">
        <v>3764</v>
      </c>
      <c r="AH824" t="s">
        <v>3765</v>
      </c>
      <c r="AI824" t="str">
        <f t="shared" si="80"/>
        <v>A679078</v>
      </c>
      <c r="AJ824" t="str">
        <f>IFERROR(VLOOKUP(AI824,#REF!,3,FALSE),"")</f>
        <v/>
      </c>
    </row>
    <row r="825" spans="33:36" hidden="1">
      <c r="AG825" t="s">
        <v>1030</v>
      </c>
      <c r="AH825" t="s">
        <v>1031</v>
      </c>
      <c r="AI825" t="str">
        <f t="shared" si="80"/>
        <v>A679078</v>
      </c>
      <c r="AJ825" t="str">
        <f>IFERROR(VLOOKUP(AI825,#REF!,3,FALSE),"")</f>
        <v/>
      </c>
    </row>
    <row r="826" spans="33:36" hidden="1">
      <c r="AG826" t="s">
        <v>1032</v>
      </c>
      <c r="AH826" t="s">
        <v>1033</v>
      </c>
      <c r="AI826" t="str">
        <f t="shared" si="80"/>
        <v>A679078</v>
      </c>
      <c r="AJ826" t="str">
        <f>IFERROR(VLOOKUP(AI826,#REF!,3,FALSE),"")</f>
        <v/>
      </c>
    </row>
    <row r="827" spans="33:36" hidden="1">
      <c r="AG827" t="s">
        <v>1034</v>
      </c>
      <c r="AH827" t="s">
        <v>1035</v>
      </c>
      <c r="AI827" t="str">
        <f t="shared" si="80"/>
        <v>A679078</v>
      </c>
      <c r="AJ827" t="str">
        <f>IFERROR(VLOOKUP(AI827,#REF!,3,FALSE),"")</f>
        <v/>
      </c>
    </row>
    <row r="828" spans="33:36" hidden="1">
      <c r="AG828" t="s">
        <v>1036</v>
      </c>
      <c r="AH828" t="s">
        <v>1037</v>
      </c>
      <c r="AI828" t="str">
        <f t="shared" si="80"/>
        <v>A679078</v>
      </c>
      <c r="AJ828" t="str">
        <f>IFERROR(VLOOKUP(AI828,#REF!,3,FALSE),"")</f>
        <v/>
      </c>
    </row>
    <row r="829" spans="33:36" hidden="1">
      <c r="AG829" t="s">
        <v>3766</v>
      </c>
      <c r="AH829" t="s">
        <v>3767</v>
      </c>
      <c r="AI829" t="str">
        <f t="shared" si="80"/>
        <v>A679078</v>
      </c>
      <c r="AJ829" t="str">
        <f>IFERROR(VLOOKUP(AI829,#REF!,3,FALSE),"")</f>
        <v/>
      </c>
    </row>
    <row r="830" spans="33:36" hidden="1">
      <c r="AG830" t="s">
        <v>1038</v>
      </c>
      <c r="AH830" t="s">
        <v>1039</v>
      </c>
      <c r="AI830" t="str">
        <f t="shared" si="80"/>
        <v>A679078</v>
      </c>
      <c r="AJ830" t="str">
        <f>IFERROR(VLOOKUP(AI830,#REF!,3,FALSE),"")</f>
        <v/>
      </c>
    </row>
    <row r="831" spans="33:36" hidden="1">
      <c r="AG831" t="s">
        <v>3768</v>
      </c>
      <c r="AH831" t="s">
        <v>3769</v>
      </c>
      <c r="AI831" t="str">
        <f t="shared" si="80"/>
        <v>A679078</v>
      </c>
      <c r="AJ831" t="str">
        <f>IFERROR(VLOOKUP(AI831,#REF!,3,FALSE),"")</f>
        <v/>
      </c>
    </row>
    <row r="832" spans="33:36" hidden="1">
      <c r="AG832" t="s">
        <v>1040</v>
      </c>
      <c r="AH832" t="s">
        <v>1041</v>
      </c>
      <c r="AI832" t="str">
        <f t="shared" si="80"/>
        <v>A679078</v>
      </c>
      <c r="AJ832" t="str">
        <f>IFERROR(VLOOKUP(AI832,#REF!,3,FALSE),"")</f>
        <v/>
      </c>
    </row>
    <row r="833" spans="33:36" hidden="1">
      <c r="AG833" t="s">
        <v>3770</v>
      </c>
      <c r="AH833" t="s">
        <v>3771</v>
      </c>
      <c r="AI833" t="str">
        <f t="shared" si="80"/>
        <v>A679078</v>
      </c>
      <c r="AJ833" t="str">
        <f>IFERROR(VLOOKUP(AI833,#REF!,3,FALSE),"")</f>
        <v/>
      </c>
    </row>
    <row r="834" spans="33:36" hidden="1">
      <c r="AG834" t="s">
        <v>3772</v>
      </c>
      <c r="AH834" t="s">
        <v>3773</v>
      </c>
      <c r="AI834" t="str">
        <f t="shared" si="80"/>
        <v>A679078</v>
      </c>
      <c r="AJ834" t="str">
        <f>IFERROR(VLOOKUP(AI834,#REF!,3,FALSE),"")</f>
        <v/>
      </c>
    </row>
    <row r="835" spans="33:36" hidden="1">
      <c r="AG835" t="s">
        <v>3774</v>
      </c>
      <c r="AH835" t="s">
        <v>3775</v>
      </c>
      <c r="AI835" t="str">
        <f t="shared" si="80"/>
        <v>A679078</v>
      </c>
      <c r="AJ835" t="str">
        <f>IFERROR(VLOOKUP(AI835,#REF!,3,FALSE),"")</f>
        <v/>
      </c>
    </row>
    <row r="836" spans="33:36" hidden="1">
      <c r="AG836" t="s">
        <v>3776</v>
      </c>
      <c r="AH836" t="s">
        <v>3777</v>
      </c>
      <c r="AI836" t="str">
        <f t="shared" si="80"/>
        <v>A679078</v>
      </c>
      <c r="AJ836" t="str">
        <f>IFERROR(VLOOKUP(AI836,#REF!,3,FALSE),"")</f>
        <v/>
      </c>
    </row>
    <row r="837" spans="33:36" hidden="1">
      <c r="AG837" t="s">
        <v>1042</v>
      </c>
      <c r="AH837" t="s">
        <v>1043</v>
      </c>
      <c r="AI837" t="str">
        <f t="shared" si="80"/>
        <v>A679078</v>
      </c>
      <c r="AJ837" t="str">
        <f>IFERROR(VLOOKUP(AI837,#REF!,3,FALSE),"")</f>
        <v/>
      </c>
    </row>
    <row r="838" spans="33:36" hidden="1">
      <c r="AG838" t="s">
        <v>1044</v>
      </c>
      <c r="AH838" t="s">
        <v>1045</v>
      </c>
      <c r="AI838" t="str">
        <f t="shared" si="80"/>
        <v>A679078</v>
      </c>
      <c r="AJ838" t="str">
        <f>IFERROR(VLOOKUP(AI838,#REF!,3,FALSE),"")</f>
        <v/>
      </c>
    </row>
    <row r="839" spans="33:36" hidden="1">
      <c r="AG839" t="s">
        <v>1046</v>
      </c>
      <c r="AH839" t="s">
        <v>1047</v>
      </c>
      <c r="AI839" t="str">
        <f t="shared" si="80"/>
        <v>A679078</v>
      </c>
      <c r="AJ839" t="str">
        <f>IFERROR(VLOOKUP(AI839,#REF!,3,FALSE),"")</f>
        <v/>
      </c>
    </row>
    <row r="840" spans="33:36" hidden="1">
      <c r="AG840" t="s">
        <v>3778</v>
      </c>
      <c r="AH840" t="s">
        <v>3779</v>
      </c>
      <c r="AI840" t="str">
        <f t="shared" si="80"/>
        <v>A679078</v>
      </c>
      <c r="AJ840" t="str">
        <f>IFERROR(VLOOKUP(AI840,#REF!,3,FALSE),"")</f>
        <v/>
      </c>
    </row>
    <row r="841" spans="33:36" hidden="1">
      <c r="AG841" t="s">
        <v>1048</v>
      </c>
      <c r="AH841" t="s">
        <v>1049</v>
      </c>
      <c r="AI841" t="str">
        <f t="shared" ref="AI841:AI904" si="81">LEFT(AG841,7)</f>
        <v>A679078</v>
      </c>
      <c r="AJ841" t="str">
        <f>IFERROR(VLOOKUP(AI841,#REF!,3,FALSE),"")</f>
        <v/>
      </c>
    </row>
    <row r="842" spans="33:36" hidden="1">
      <c r="AG842" t="s">
        <v>1050</v>
      </c>
      <c r="AH842" t="s">
        <v>1051</v>
      </c>
      <c r="AI842" t="str">
        <f t="shared" si="81"/>
        <v>A679078</v>
      </c>
      <c r="AJ842" t="str">
        <f>IFERROR(VLOOKUP(AI842,#REF!,3,FALSE),"")</f>
        <v/>
      </c>
    </row>
    <row r="843" spans="33:36" hidden="1">
      <c r="AG843" t="s">
        <v>3780</v>
      </c>
      <c r="AH843" t="s">
        <v>3781</v>
      </c>
      <c r="AI843" t="str">
        <f t="shared" si="81"/>
        <v>A679078</v>
      </c>
      <c r="AJ843" t="str">
        <f>IFERROR(VLOOKUP(AI843,#REF!,3,FALSE),"")</f>
        <v/>
      </c>
    </row>
    <row r="844" spans="33:36" hidden="1">
      <c r="AG844" t="s">
        <v>3782</v>
      </c>
      <c r="AH844" t="s">
        <v>3783</v>
      </c>
      <c r="AI844" t="str">
        <f t="shared" si="81"/>
        <v>A679078</v>
      </c>
      <c r="AJ844" t="str">
        <f>IFERROR(VLOOKUP(AI844,#REF!,3,FALSE),"")</f>
        <v/>
      </c>
    </row>
    <row r="845" spans="33:36" hidden="1">
      <c r="AG845" t="s">
        <v>3784</v>
      </c>
      <c r="AH845" t="s">
        <v>3785</v>
      </c>
      <c r="AI845" t="str">
        <f t="shared" si="81"/>
        <v>A679078</v>
      </c>
      <c r="AJ845" t="str">
        <f>IFERROR(VLOOKUP(AI845,#REF!,3,FALSE),"")</f>
        <v/>
      </c>
    </row>
    <row r="846" spans="33:36" hidden="1">
      <c r="AG846" t="s">
        <v>3786</v>
      </c>
      <c r="AH846" t="s">
        <v>3787</v>
      </c>
      <c r="AI846" t="str">
        <f t="shared" si="81"/>
        <v>A679078</v>
      </c>
      <c r="AJ846" t="str">
        <f>IFERROR(VLOOKUP(AI846,#REF!,3,FALSE),"")</f>
        <v/>
      </c>
    </row>
    <row r="847" spans="33:36" hidden="1">
      <c r="AG847" t="s">
        <v>3788</v>
      </c>
      <c r="AH847" t="s">
        <v>3789</v>
      </c>
      <c r="AI847" t="str">
        <f t="shared" si="81"/>
        <v>A679078</v>
      </c>
      <c r="AJ847" t="str">
        <f>IFERROR(VLOOKUP(AI847,#REF!,3,FALSE),"")</f>
        <v/>
      </c>
    </row>
    <row r="848" spans="33:36" hidden="1">
      <c r="AG848" t="s">
        <v>3790</v>
      </c>
      <c r="AH848" t="s">
        <v>3791</v>
      </c>
      <c r="AI848" t="str">
        <f t="shared" si="81"/>
        <v>A679078</v>
      </c>
      <c r="AJ848" t="str">
        <f>IFERROR(VLOOKUP(AI848,#REF!,3,FALSE),"")</f>
        <v/>
      </c>
    </row>
    <row r="849" spans="33:36" hidden="1">
      <c r="AG849" t="s">
        <v>3792</v>
      </c>
      <c r="AH849" t="s">
        <v>3793</v>
      </c>
      <c r="AI849" t="str">
        <f t="shared" si="81"/>
        <v>A679078</v>
      </c>
      <c r="AJ849" t="str">
        <f>IFERROR(VLOOKUP(AI849,#REF!,3,FALSE),"")</f>
        <v/>
      </c>
    </row>
    <row r="850" spans="33:36" hidden="1">
      <c r="AG850" t="s">
        <v>3794</v>
      </c>
      <c r="AH850" t="s">
        <v>3795</v>
      </c>
      <c r="AI850" t="str">
        <f t="shared" si="81"/>
        <v>A679078</v>
      </c>
      <c r="AJ850" t="str">
        <f>IFERROR(VLOOKUP(AI850,#REF!,3,FALSE),"")</f>
        <v/>
      </c>
    </row>
    <row r="851" spans="33:36" hidden="1">
      <c r="AG851" t="s">
        <v>3796</v>
      </c>
      <c r="AH851" t="s">
        <v>3797</v>
      </c>
      <c r="AI851" t="str">
        <f t="shared" si="81"/>
        <v>A679078</v>
      </c>
      <c r="AJ851" t="str">
        <f>IFERROR(VLOOKUP(AI851,#REF!,3,FALSE),"")</f>
        <v/>
      </c>
    </row>
    <row r="852" spans="33:36" hidden="1">
      <c r="AG852" t="s">
        <v>3798</v>
      </c>
      <c r="AH852" t="s">
        <v>3799</v>
      </c>
      <c r="AI852" t="str">
        <f t="shared" si="81"/>
        <v>A679078</v>
      </c>
      <c r="AJ852" t="str">
        <f>IFERROR(VLOOKUP(AI852,#REF!,3,FALSE),"")</f>
        <v/>
      </c>
    </row>
    <row r="853" spans="33:36" hidden="1">
      <c r="AG853" t="s">
        <v>3800</v>
      </c>
      <c r="AH853" t="s">
        <v>3801</v>
      </c>
      <c r="AI853" t="str">
        <f t="shared" si="81"/>
        <v>A679078</v>
      </c>
      <c r="AJ853" t="str">
        <f>IFERROR(VLOOKUP(AI853,#REF!,3,FALSE),"")</f>
        <v/>
      </c>
    </row>
    <row r="854" spans="33:36" hidden="1">
      <c r="AG854" t="s">
        <v>3802</v>
      </c>
      <c r="AH854" t="s">
        <v>3803</v>
      </c>
      <c r="AI854" t="str">
        <f t="shared" si="81"/>
        <v>A679078</v>
      </c>
      <c r="AJ854" t="str">
        <f>IFERROR(VLOOKUP(AI854,#REF!,3,FALSE),"")</f>
        <v/>
      </c>
    </row>
    <row r="855" spans="33:36" hidden="1">
      <c r="AG855" t="s">
        <v>3804</v>
      </c>
      <c r="AH855" t="s">
        <v>3805</v>
      </c>
      <c r="AI855" t="str">
        <f t="shared" si="81"/>
        <v>A679078</v>
      </c>
      <c r="AJ855" t="str">
        <f>IFERROR(VLOOKUP(AI855,#REF!,3,FALSE),"")</f>
        <v/>
      </c>
    </row>
    <row r="856" spans="33:36" hidden="1">
      <c r="AG856" t="s">
        <v>3806</v>
      </c>
      <c r="AH856" t="s">
        <v>3807</v>
      </c>
      <c r="AI856" t="str">
        <f t="shared" si="81"/>
        <v>A679078</v>
      </c>
      <c r="AJ856" t="str">
        <f>IFERROR(VLOOKUP(AI856,#REF!,3,FALSE),"")</f>
        <v/>
      </c>
    </row>
    <row r="857" spans="33:36" hidden="1">
      <c r="AG857" t="s">
        <v>3808</v>
      </c>
      <c r="AH857" t="s">
        <v>3809</v>
      </c>
      <c r="AI857" t="str">
        <f t="shared" si="81"/>
        <v>A679078</v>
      </c>
      <c r="AJ857" t="str">
        <f>IFERROR(VLOOKUP(AI857,#REF!,3,FALSE),"")</f>
        <v/>
      </c>
    </row>
    <row r="858" spans="33:36" hidden="1">
      <c r="AG858" t="s">
        <v>3810</v>
      </c>
      <c r="AH858" t="s">
        <v>3811</v>
      </c>
      <c r="AI858" t="str">
        <f t="shared" si="81"/>
        <v>A679078</v>
      </c>
      <c r="AJ858" t="str">
        <f>IFERROR(VLOOKUP(AI858,#REF!,3,FALSE),"")</f>
        <v/>
      </c>
    </row>
    <row r="859" spans="33:36" hidden="1">
      <c r="AG859" t="s">
        <v>3812</v>
      </c>
      <c r="AH859" t="s">
        <v>3813</v>
      </c>
      <c r="AI859" t="str">
        <f t="shared" si="81"/>
        <v>A679078</v>
      </c>
      <c r="AJ859" t="str">
        <f>IFERROR(VLOOKUP(AI859,#REF!,3,FALSE),"")</f>
        <v/>
      </c>
    </row>
    <row r="860" spans="33:36" hidden="1">
      <c r="AG860" t="s">
        <v>3814</v>
      </c>
      <c r="AH860" t="s">
        <v>3815</v>
      </c>
      <c r="AI860" t="str">
        <f t="shared" si="81"/>
        <v>A679078</v>
      </c>
      <c r="AJ860" t="str">
        <f>IFERROR(VLOOKUP(AI860,#REF!,3,FALSE),"")</f>
        <v/>
      </c>
    </row>
    <row r="861" spans="33:36" hidden="1">
      <c r="AG861" t="s">
        <v>3816</v>
      </c>
      <c r="AH861" t="s">
        <v>3817</v>
      </c>
      <c r="AI861" t="str">
        <f t="shared" si="81"/>
        <v>A679078</v>
      </c>
      <c r="AJ861" t="str">
        <f>IFERROR(VLOOKUP(AI861,#REF!,3,FALSE),"")</f>
        <v/>
      </c>
    </row>
    <row r="862" spans="33:36" hidden="1">
      <c r="AG862" t="s">
        <v>3818</v>
      </c>
      <c r="AH862" t="s">
        <v>3819</v>
      </c>
      <c r="AI862" t="str">
        <f t="shared" si="81"/>
        <v>A679078</v>
      </c>
      <c r="AJ862" t="str">
        <f>IFERROR(VLOOKUP(AI862,#REF!,3,FALSE),"")</f>
        <v/>
      </c>
    </row>
    <row r="863" spans="33:36" hidden="1">
      <c r="AG863" t="s">
        <v>1052</v>
      </c>
      <c r="AH863" t="s">
        <v>1053</v>
      </c>
      <c r="AI863" t="str">
        <f t="shared" si="81"/>
        <v>A679078</v>
      </c>
      <c r="AJ863" t="str">
        <f>IFERROR(VLOOKUP(AI863,#REF!,3,FALSE),"")</f>
        <v/>
      </c>
    </row>
    <row r="864" spans="33:36" hidden="1">
      <c r="AG864" t="s">
        <v>3820</v>
      </c>
      <c r="AH864" t="s">
        <v>3821</v>
      </c>
      <c r="AI864" t="str">
        <f t="shared" si="81"/>
        <v>A679078</v>
      </c>
      <c r="AJ864" t="str">
        <f>IFERROR(VLOOKUP(AI864,#REF!,3,FALSE),"")</f>
        <v/>
      </c>
    </row>
    <row r="865" spans="33:36" hidden="1">
      <c r="AG865" t="s">
        <v>3822</v>
      </c>
      <c r="AH865" t="s">
        <v>3823</v>
      </c>
      <c r="AI865" t="str">
        <f t="shared" si="81"/>
        <v>A679078</v>
      </c>
      <c r="AJ865" t="str">
        <f>IFERROR(VLOOKUP(AI865,#REF!,3,FALSE),"")</f>
        <v/>
      </c>
    </row>
    <row r="866" spans="33:36" hidden="1">
      <c r="AG866" t="s">
        <v>3824</v>
      </c>
      <c r="AH866" t="s">
        <v>3825</v>
      </c>
      <c r="AI866" t="str">
        <f t="shared" si="81"/>
        <v>A679078</v>
      </c>
      <c r="AJ866" t="str">
        <f>IFERROR(VLOOKUP(AI866,#REF!,3,FALSE),"")</f>
        <v/>
      </c>
    </row>
    <row r="867" spans="33:36" hidden="1">
      <c r="AG867" t="s">
        <v>3826</v>
      </c>
      <c r="AH867" t="s">
        <v>3827</v>
      </c>
      <c r="AI867" t="str">
        <f t="shared" si="81"/>
        <v>A679078</v>
      </c>
      <c r="AJ867" t="str">
        <f>IFERROR(VLOOKUP(AI867,#REF!,3,FALSE),"")</f>
        <v/>
      </c>
    </row>
    <row r="868" spans="33:36" hidden="1">
      <c r="AG868" t="s">
        <v>3828</v>
      </c>
      <c r="AH868" t="s">
        <v>3829</v>
      </c>
      <c r="AI868" t="str">
        <f t="shared" si="81"/>
        <v>A679078</v>
      </c>
      <c r="AJ868" t="str">
        <f>IFERROR(VLOOKUP(AI868,#REF!,3,FALSE),"")</f>
        <v/>
      </c>
    </row>
    <row r="869" spans="33:36" hidden="1">
      <c r="AG869" t="s">
        <v>3830</v>
      </c>
      <c r="AH869" t="s">
        <v>3831</v>
      </c>
      <c r="AI869" t="str">
        <f t="shared" si="81"/>
        <v>A679078</v>
      </c>
      <c r="AJ869" t="str">
        <f>IFERROR(VLOOKUP(AI869,#REF!,3,FALSE),"")</f>
        <v/>
      </c>
    </row>
    <row r="870" spans="33:36" hidden="1">
      <c r="AG870" t="s">
        <v>3832</v>
      </c>
      <c r="AH870" t="s">
        <v>3833</v>
      </c>
      <c r="AI870" t="str">
        <f t="shared" si="81"/>
        <v>A679078</v>
      </c>
      <c r="AJ870" t="str">
        <f>IFERROR(VLOOKUP(AI870,#REF!,3,FALSE),"")</f>
        <v/>
      </c>
    </row>
    <row r="871" spans="33:36" hidden="1">
      <c r="AG871" t="s">
        <v>3834</v>
      </c>
      <c r="AH871" t="s">
        <v>3835</v>
      </c>
      <c r="AI871" t="str">
        <f t="shared" si="81"/>
        <v>A679078</v>
      </c>
      <c r="AJ871" t="str">
        <f>IFERROR(VLOOKUP(AI871,#REF!,3,FALSE),"")</f>
        <v/>
      </c>
    </row>
    <row r="872" spans="33:36" hidden="1">
      <c r="AG872" t="s">
        <v>3836</v>
      </c>
      <c r="AH872" t="s">
        <v>3837</v>
      </c>
      <c r="AI872" t="str">
        <f t="shared" si="81"/>
        <v>A679078</v>
      </c>
      <c r="AJ872" t="str">
        <f>IFERROR(VLOOKUP(AI872,#REF!,3,FALSE),"")</f>
        <v/>
      </c>
    </row>
    <row r="873" spans="33:36" hidden="1">
      <c r="AG873" t="s">
        <v>3838</v>
      </c>
      <c r="AH873" t="s">
        <v>3839</v>
      </c>
      <c r="AI873" t="str">
        <f t="shared" si="81"/>
        <v>A679078</v>
      </c>
      <c r="AJ873" t="str">
        <f>IFERROR(VLOOKUP(AI873,#REF!,3,FALSE),"")</f>
        <v/>
      </c>
    </row>
    <row r="874" spans="33:36" hidden="1">
      <c r="AG874" t="s">
        <v>3840</v>
      </c>
      <c r="AH874" t="s">
        <v>3841</v>
      </c>
      <c r="AI874" t="str">
        <f t="shared" si="81"/>
        <v>A679078</v>
      </c>
      <c r="AJ874" t="str">
        <f>IFERROR(VLOOKUP(AI874,#REF!,3,FALSE),"")</f>
        <v/>
      </c>
    </row>
    <row r="875" spans="33:36" hidden="1">
      <c r="AG875" t="s">
        <v>3842</v>
      </c>
      <c r="AH875" t="s">
        <v>3843</v>
      </c>
      <c r="AI875" t="str">
        <f t="shared" si="81"/>
        <v>A679078</v>
      </c>
      <c r="AJ875" t="str">
        <f>IFERROR(VLOOKUP(AI875,#REF!,3,FALSE),"")</f>
        <v/>
      </c>
    </row>
    <row r="876" spans="33:36" hidden="1">
      <c r="AG876" t="s">
        <v>3844</v>
      </c>
      <c r="AH876" t="s">
        <v>3845</v>
      </c>
      <c r="AI876" t="str">
        <f t="shared" si="81"/>
        <v>A679078</v>
      </c>
      <c r="AJ876" t="str">
        <f>IFERROR(VLOOKUP(AI876,#REF!,3,FALSE),"")</f>
        <v/>
      </c>
    </row>
    <row r="877" spans="33:36" hidden="1">
      <c r="AG877" t="s">
        <v>3846</v>
      </c>
      <c r="AH877" t="s">
        <v>3847</v>
      </c>
      <c r="AI877" t="str">
        <f t="shared" si="81"/>
        <v>A679078</v>
      </c>
      <c r="AJ877" t="str">
        <f>IFERROR(VLOOKUP(AI877,#REF!,3,FALSE),"")</f>
        <v/>
      </c>
    </row>
    <row r="878" spans="33:36" hidden="1">
      <c r="AG878" t="s">
        <v>3848</v>
      </c>
      <c r="AH878" t="s">
        <v>1776</v>
      </c>
      <c r="AI878" t="str">
        <f t="shared" si="81"/>
        <v>A679078</v>
      </c>
      <c r="AJ878" t="str">
        <f>IFERROR(VLOOKUP(AI878,#REF!,3,FALSE),"")</f>
        <v/>
      </c>
    </row>
    <row r="879" spans="33:36" hidden="1">
      <c r="AG879" t="s">
        <v>3849</v>
      </c>
      <c r="AH879" t="s">
        <v>3850</v>
      </c>
      <c r="AI879" t="str">
        <f t="shared" si="81"/>
        <v>A679078</v>
      </c>
      <c r="AJ879" t="str">
        <f>IFERROR(VLOOKUP(AI879,#REF!,3,FALSE),"")</f>
        <v/>
      </c>
    </row>
    <row r="880" spans="33:36" hidden="1">
      <c r="AG880" t="s">
        <v>3851</v>
      </c>
      <c r="AH880" t="s">
        <v>3852</v>
      </c>
      <c r="AI880" t="str">
        <f t="shared" si="81"/>
        <v>A679078</v>
      </c>
      <c r="AJ880" t="str">
        <f>IFERROR(VLOOKUP(AI880,#REF!,3,FALSE),"")</f>
        <v/>
      </c>
    </row>
    <row r="881" spans="33:36" hidden="1">
      <c r="AG881" t="s">
        <v>3853</v>
      </c>
      <c r="AH881" t="s">
        <v>3854</v>
      </c>
      <c r="AI881" t="str">
        <f t="shared" si="81"/>
        <v>A679078</v>
      </c>
      <c r="AJ881" t="str">
        <f>IFERROR(VLOOKUP(AI881,#REF!,3,FALSE),"")</f>
        <v/>
      </c>
    </row>
    <row r="882" spans="33:36" hidden="1">
      <c r="AG882" t="s">
        <v>3855</v>
      </c>
      <c r="AH882" t="s">
        <v>3856</v>
      </c>
      <c r="AI882" t="str">
        <f t="shared" si="81"/>
        <v>A679078</v>
      </c>
      <c r="AJ882" t="str">
        <f>IFERROR(VLOOKUP(AI882,#REF!,3,FALSE),"")</f>
        <v/>
      </c>
    </row>
    <row r="883" spans="33:36" hidden="1">
      <c r="AG883" t="s">
        <v>3857</v>
      </c>
      <c r="AH883" t="s">
        <v>3858</v>
      </c>
      <c r="AI883" t="str">
        <f t="shared" si="81"/>
        <v>A679078</v>
      </c>
      <c r="AJ883" t="str">
        <f>IFERROR(VLOOKUP(AI883,#REF!,3,FALSE),"")</f>
        <v/>
      </c>
    </row>
    <row r="884" spans="33:36" hidden="1">
      <c r="AG884" t="s">
        <v>3859</v>
      </c>
      <c r="AH884" t="s">
        <v>3860</v>
      </c>
      <c r="AI884" t="str">
        <f t="shared" si="81"/>
        <v>A679078</v>
      </c>
      <c r="AJ884" t="str">
        <f>IFERROR(VLOOKUP(AI884,#REF!,3,FALSE),"")</f>
        <v/>
      </c>
    </row>
    <row r="885" spans="33:36" hidden="1">
      <c r="AG885" t="s">
        <v>3861</v>
      </c>
      <c r="AH885" t="s">
        <v>3862</v>
      </c>
      <c r="AI885" t="str">
        <f t="shared" si="81"/>
        <v>A679078</v>
      </c>
      <c r="AJ885" t="str">
        <f>IFERROR(VLOOKUP(AI885,#REF!,3,FALSE),"")</f>
        <v/>
      </c>
    </row>
    <row r="886" spans="33:36" hidden="1">
      <c r="AG886" t="s">
        <v>3863</v>
      </c>
      <c r="AH886" t="s">
        <v>3864</v>
      </c>
      <c r="AI886" t="str">
        <f t="shared" si="81"/>
        <v>A679078</v>
      </c>
      <c r="AJ886" t="str">
        <f>IFERROR(VLOOKUP(AI886,#REF!,3,FALSE),"")</f>
        <v/>
      </c>
    </row>
    <row r="887" spans="33:36" hidden="1">
      <c r="AG887" t="s">
        <v>3865</v>
      </c>
      <c r="AH887" t="s">
        <v>3866</v>
      </c>
      <c r="AI887" t="str">
        <f t="shared" si="81"/>
        <v>A679078</v>
      </c>
      <c r="AJ887" t="str">
        <f>IFERROR(VLOOKUP(AI887,#REF!,3,FALSE),"")</f>
        <v/>
      </c>
    </row>
    <row r="888" spans="33:36" hidden="1">
      <c r="AG888" t="s">
        <v>3867</v>
      </c>
      <c r="AH888" t="s">
        <v>3868</v>
      </c>
      <c r="AI888" t="str">
        <f t="shared" si="81"/>
        <v>A679078</v>
      </c>
      <c r="AJ888" t="str">
        <f>IFERROR(VLOOKUP(AI888,#REF!,3,FALSE),"")</f>
        <v/>
      </c>
    </row>
    <row r="889" spans="33:36" hidden="1">
      <c r="AG889" t="s">
        <v>3869</v>
      </c>
      <c r="AH889" t="s">
        <v>3870</v>
      </c>
      <c r="AI889" t="str">
        <f t="shared" si="81"/>
        <v>A679078</v>
      </c>
      <c r="AJ889" t="str">
        <f>IFERROR(VLOOKUP(AI889,#REF!,3,FALSE),"")</f>
        <v/>
      </c>
    </row>
    <row r="890" spans="33:36" hidden="1">
      <c r="AG890" t="s">
        <v>3871</v>
      </c>
      <c r="AH890" t="s">
        <v>3872</v>
      </c>
      <c r="AI890" t="str">
        <f t="shared" si="81"/>
        <v>A679078</v>
      </c>
      <c r="AJ890" t="str">
        <f>IFERROR(VLOOKUP(AI890,#REF!,3,FALSE),"")</f>
        <v/>
      </c>
    </row>
    <row r="891" spans="33:36" hidden="1">
      <c r="AG891" t="s">
        <v>3873</v>
      </c>
      <c r="AH891" t="s">
        <v>3874</v>
      </c>
      <c r="AI891" t="str">
        <f t="shared" si="81"/>
        <v>A679078</v>
      </c>
      <c r="AJ891" t="str">
        <f>IFERROR(VLOOKUP(AI891,#REF!,3,FALSE),"")</f>
        <v/>
      </c>
    </row>
    <row r="892" spans="33:36" hidden="1">
      <c r="AG892" t="s">
        <v>3875</v>
      </c>
      <c r="AH892" t="s">
        <v>3876</v>
      </c>
      <c r="AI892" t="str">
        <f t="shared" si="81"/>
        <v>A679078</v>
      </c>
      <c r="AJ892" t="str">
        <f>IFERROR(VLOOKUP(AI892,#REF!,3,FALSE),"")</f>
        <v/>
      </c>
    </row>
    <row r="893" spans="33:36" hidden="1">
      <c r="AG893" t="s">
        <v>3877</v>
      </c>
      <c r="AH893" t="s">
        <v>3878</v>
      </c>
      <c r="AI893" t="str">
        <f t="shared" si="81"/>
        <v>A679078</v>
      </c>
      <c r="AJ893" t="str">
        <f>IFERROR(VLOOKUP(AI893,#REF!,3,FALSE),"")</f>
        <v/>
      </c>
    </row>
    <row r="894" spans="33:36" hidden="1">
      <c r="AG894" t="s">
        <v>3879</v>
      </c>
      <c r="AH894" t="s">
        <v>3880</v>
      </c>
      <c r="AI894" t="str">
        <f t="shared" si="81"/>
        <v>A679078</v>
      </c>
      <c r="AJ894" t="str">
        <f>IFERROR(VLOOKUP(AI894,#REF!,3,FALSE),"")</f>
        <v/>
      </c>
    </row>
    <row r="895" spans="33:36" hidden="1">
      <c r="AG895" t="s">
        <v>3881</v>
      </c>
      <c r="AH895" t="s">
        <v>3882</v>
      </c>
      <c r="AI895" t="str">
        <f t="shared" si="81"/>
        <v>A679078</v>
      </c>
      <c r="AJ895" t="str">
        <f>IFERROR(VLOOKUP(AI895,#REF!,3,FALSE),"")</f>
        <v/>
      </c>
    </row>
    <row r="896" spans="33:36" hidden="1">
      <c r="AG896" t="s">
        <v>3883</v>
      </c>
      <c r="AH896" t="s">
        <v>3884</v>
      </c>
      <c r="AI896" t="str">
        <f t="shared" si="81"/>
        <v>A679078</v>
      </c>
      <c r="AJ896" t="str">
        <f>IFERROR(VLOOKUP(AI896,#REF!,3,FALSE),"")</f>
        <v/>
      </c>
    </row>
    <row r="897" spans="33:36" hidden="1">
      <c r="AG897" t="s">
        <v>3885</v>
      </c>
      <c r="AH897" t="s">
        <v>3886</v>
      </c>
      <c r="AI897" t="str">
        <f t="shared" si="81"/>
        <v>A679078</v>
      </c>
      <c r="AJ897" t="str">
        <f>IFERROR(VLOOKUP(AI897,#REF!,3,FALSE),"")</f>
        <v/>
      </c>
    </row>
    <row r="898" spans="33:36" hidden="1">
      <c r="AG898" t="s">
        <v>1604</v>
      </c>
      <c r="AH898" t="s">
        <v>1605</v>
      </c>
      <c r="AI898" t="str">
        <f t="shared" si="81"/>
        <v>A679078</v>
      </c>
      <c r="AJ898" t="str">
        <f>IFERROR(VLOOKUP(AI898,#REF!,3,FALSE),"")</f>
        <v/>
      </c>
    </row>
    <row r="899" spans="33:36" hidden="1">
      <c r="AG899" t="s">
        <v>1606</v>
      </c>
      <c r="AH899" t="s">
        <v>1607</v>
      </c>
      <c r="AI899" t="str">
        <f t="shared" si="81"/>
        <v>A679078</v>
      </c>
      <c r="AJ899" t="str">
        <f>IFERROR(VLOOKUP(AI899,#REF!,3,FALSE),"")</f>
        <v/>
      </c>
    </row>
    <row r="900" spans="33:36" hidden="1">
      <c r="AG900" t="s">
        <v>3887</v>
      </c>
      <c r="AH900" t="s">
        <v>3888</v>
      </c>
      <c r="AI900" t="str">
        <f t="shared" si="81"/>
        <v>A679078</v>
      </c>
      <c r="AJ900" t="str">
        <f>IFERROR(VLOOKUP(AI900,#REF!,3,FALSE),"")</f>
        <v/>
      </c>
    </row>
    <row r="901" spans="33:36" hidden="1">
      <c r="AG901" t="s">
        <v>3889</v>
      </c>
      <c r="AH901" t="s">
        <v>3890</v>
      </c>
      <c r="AI901" t="str">
        <f t="shared" si="81"/>
        <v>A679078</v>
      </c>
      <c r="AJ901" t="str">
        <f>IFERROR(VLOOKUP(AI901,#REF!,3,FALSE),"")</f>
        <v/>
      </c>
    </row>
    <row r="902" spans="33:36" hidden="1">
      <c r="AG902" t="s">
        <v>3891</v>
      </c>
      <c r="AH902" t="s">
        <v>3892</v>
      </c>
      <c r="AI902" t="str">
        <f t="shared" si="81"/>
        <v>A679078</v>
      </c>
      <c r="AJ902" t="str">
        <f>IFERROR(VLOOKUP(AI902,#REF!,3,FALSE),"")</f>
        <v/>
      </c>
    </row>
    <row r="903" spans="33:36" hidden="1">
      <c r="AG903" t="s">
        <v>1608</v>
      </c>
      <c r="AH903" t="s">
        <v>1609</v>
      </c>
      <c r="AI903" t="str">
        <f t="shared" si="81"/>
        <v>A679078</v>
      </c>
      <c r="AJ903" t="str">
        <f>IFERROR(VLOOKUP(AI903,#REF!,3,FALSE),"")</f>
        <v/>
      </c>
    </row>
    <row r="904" spans="33:36" hidden="1">
      <c r="AG904" t="s">
        <v>3893</v>
      </c>
      <c r="AH904" t="s">
        <v>3894</v>
      </c>
      <c r="AI904" t="str">
        <f t="shared" si="81"/>
        <v>A679078</v>
      </c>
      <c r="AJ904" t="str">
        <f>IFERROR(VLOOKUP(AI904,#REF!,3,FALSE),"")</f>
        <v/>
      </c>
    </row>
    <row r="905" spans="33:36" hidden="1">
      <c r="AG905" t="s">
        <v>3895</v>
      </c>
      <c r="AH905" t="s">
        <v>3896</v>
      </c>
      <c r="AI905" t="str">
        <f t="shared" ref="AI905:AI968" si="82">LEFT(AG905,7)</f>
        <v>A679078</v>
      </c>
      <c r="AJ905" t="str">
        <f>IFERROR(VLOOKUP(AI905,#REF!,3,FALSE),"")</f>
        <v/>
      </c>
    </row>
    <row r="906" spans="33:36" hidden="1">
      <c r="AG906" t="s">
        <v>1610</v>
      </c>
      <c r="AH906" t="s">
        <v>1611</v>
      </c>
      <c r="AI906" t="str">
        <f t="shared" si="82"/>
        <v>A679078</v>
      </c>
      <c r="AJ906" t="str">
        <f>IFERROR(VLOOKUP(AI906,#REF!,3,FALSE),"")</f>
        <v/>
      </c>
    </row>
    <row r="907" spans="33:36" hidden="1">
      <c r="AG907" t="s">
        <v>1612</v>
      </c>
      <c r="AH907" t="s">
        <v>1613</v>
      </c>
      <c r="AI907" t="str">
        <f t="shared" si="82"/>
        <v>A679078</v>
      </c>
      <c r="AJ907" t="str">
        <f>IFERROR(VLOOKUP(AI907,#REF!,3,FALSE),"")</f>
        <v/>
      </c>
    </row>
    <row r="908" spans="33:36" hidden="1">
      <c r="AG908" t="s">
        <v>3897</v>
      </c>
      <c r="AH908" t="s">
        <v>3898</v>
      </c>
      <c r="AI908" t="str">
        <f t="shared" si="82"/>
        <v>A679078</v>
      </c>
      <c r="AJ908" t="str">
        <f>IFERROR(VLOOKUP(AI908,#REF!,3,FALSE),"")</f>
        <v/>
      </c>
    </row>
    <row r="909" spans="33:36" hidden="1">
      <c r="AG909" t="s">
        <v>1614</v>
      </c>
      <c r="AH909" t="s">
        <v>1615</v>
      </c>
      <c r="AI909" t="str">
        <f t="shared" si="82"/>
        <v>A679078</v>
      </c>
      <c r="AJ909" t="str">
        <f>IFERROR(VLOOKUP(AI909,#REF!,3,FALSE),"")</f>
        <v/>
      </c>
    </row>
    <row r="910" spans="33:36" hidden="1">
      <c r="AG910" t="s">
        <v>1616</v>
      </c>
      <c r="AH910" t="s">
        <v>1617</v>
      </c>
      <c r="AI910" t="str">
        <f t="shared" si="82"/>
        <v>A679078</v>
      </c>
      <c r="AJ910" t="str">
        <f>IFERROR(VLOOKUP(AI910,#REF!,3,FALSE),"")</f>
        <v/>
      </c>
    </row>
    <row r="911" spans="33:36" hidden="1">
      <c r="AG911" t="s">
        <v>3899</v>
      </c>
      <c r="AH911" t="s">
        <v>3900</v>
      </c>
      <c r="AI911" t="str">
        <f t="shared" si="82"/>
        <v>A679078</v>
      </c>
      <c r="AJ911" t="str">
        <f>IFERROR(VLOOKUP(AI911,#REF!,3,FALSE),"")</f>
        <v/>
      </c>
    </row>
    <row r="912" spans="33:36" hidden="1">
      <c r="AG912" t="s">
        <v>1618</v>
      </c>
      <c r="AH912" t="s">
        <v>1619</v>
      </c>
      <c r="AI912" t="str">
        <f t="shared" si="82"/>
        <v>A679078</v>
      </c>
      <c r="AJ912" t="str">
        <f>IFERROR(VLOOKUP(AI912,#REF!,3,FALSE),"")</f>
        <v/>
      </c>
    </row>
    <row r="913" spans="33:36" hidden="1">
      <c r="AG913" t="s">
        <v>3901</v>
      </c>
      <c r="AH913" t="s">
        <v>3902</v>
      </c>
      <c r="AI913" t="str">
        <f t="shared" si="82"/>
        <v>A679078</v>
      </c>
      <c r="AJ913" t="str">
        <f>IFERROR(VLOOKUP(AI913,#REF!,3,FALSE),"")</f>
        <v/>
      </c>
    </row>
    <row r="914" spans="33:36" hidden="1">
      <c r="AG914" t="s">
        <v>3903</v>
      </c>
      <c r="AH914" t="s">
        <v>3904</v>
      </c>
      <c r="AI914" t="str">
        <f t="shared" si="82"/>
        <v>A679078</v>
      </c>
      <c r="AJ914" t="str">
        <f>IFERROR(VLOOKUP(AI914,#REF!,3,FALSE),"")</f>
        <v/>
      </c>
    </row>
    <row r="915" spans="33:36" hidden="1">
      <c r="AG915" t="s">
        <v>3905</v>
      </c>
      <c r="AH915" t="s">
        <v>3906</v>
      </c>
      <c r="AI915" t="str">
        <f t="shared" si="82"/>
        <v>A679078</v>
      </c>
      <c r="AJ915" t="str">
        <f>IFERROR(VLOOKUP(AI915,#REF!,3,FALSE),"")</f>
        <v/>
      </c>
    </row>
    <row r="916" spans="33:36" hidden="1">
      <c r="AG916" t="s">
        <v>1620</v>
      </c>
      <c r="AH916" t="s">
        <v>1621</v>
      </c>
      <c r="AI916" t="str">
        <f t="shared" si="82"/>
        <v>A679078</v>
      </c>
      <c r="AJ916" t="str">
        <f>IFERROR(VLOOKUP(AI916,#REF!,3,FALSE),"")</f>
        <v/>
      </c>
    </row>
    <row r="917" spans="33:36" hidden="1">
      <c r="AG917" t="s">
        <v>3907</v>
      </c>
      <c r="AH917" t="s">
        <v>3908</v>
      </c>
      <c r="AI917" t="str">
        <f t="shared" si="82"/>
        <v>A679078</v>
      </c>
      <c r="AJ917" t="str">
        <f>IFERROR(VLOOKUP(AI917,#REF!,3,FALSE),"")</f>
        <v/>
      </c>
    </row>
    <row r="918" spans="33:36" hidden="1">
      <c r="AG918" t="s">
        <v>3909</v>
      </c>
      <c r="AH918" t="s">
        <v>3910</v>
      </c>
      <c r="AI918" t="str">
        <f t="shared" si="82"/>
        <v>A679078</v>
      </c>
      <c r="AJ918" t="str">
        <f>IFERROR(VLOOKUP(AI918,#REF!,3,FALSE),"")</f>
        <v/>
      </c>
    </row>
    <row r="919" spans="33:36" hidden="1">
      <c r="AG919" t="s">
        <v>3911</v>
      </c>
      <c r="AH919" t="s">
        <v>3912</v>
      </c>
      <c r="AI919" t="str">
        <f t="shared" si="82"/>
        <v>A679078</v>
      </c>
      <c r="AJ919" t="str">
        <f>IFERROR(VLOOKUP(AI919,#REF!,3,FALSE),"")</f>
        <v/>
      </c>
    </row>
    <row r="920" spans="33:36" hidden="1">
      <c r="AG920" t="s">
        <v>3913</v>
      </c>
      <c r="AH920" t="s">
        <v>3914</v>
      </c>
      <c r="AI920" t="str">
        <f t="shared" si="82"/>
        <v>A679078</v>
      </c>
      <c r="AJ920" t="str">
        <f>IFERROR(VLOOKUP(AI920,#REF!,3,FALSE),"")</f>
        <v/>
      </c>
    </row>
    <row r="921" spans="33:36" hidden="1">
      <c r="AG921" t="s">
        <v>1622</v>
      </c>
      <c r="AH921" t="s">
        <v>1623</v>
      </c>
      <c r="AI921" t="str">
        <f t="shared" si="82"/>
        <v>A679078</v>
      </c>
      <c r="AJ921" t="str">
        <f>IFERROR(VLOOKUP(AI921,#REF!,3,FALSE),"")</f>
        <v/>
      </c>
    </row>
    <row r="922" spans="33:36" hidden="1">
      <c r="AG922" t="s">
        <v>3915</v>
      </c>
      <c r="AH922" t="s">
        <v>3916</v>
      </c>
      <c r="AI922" t="str">
        <f t="shared" si="82"/>
        <v>A679078</v>
      </c>
      <c r="AJ922" t="str">
        <f>IFERROR(VLOOKUP(AI922,#REF!,3,FALSE),"")</f>
        <v/>
      </c>
    </row>
    <row r="923" spans="33:36" hidden="1">
      <c r="AG923" t="s">
        <v>3917</v>
      </c>
      <c r="AH923" t="s">
        <v>3918</v>
      </c>
      <c r="AI923" t="str">
        <f t="shared" si="82"/>
        <v>A679078</v>
      </c>
      <c r="AJ923" t="str">
        <f>IFERROR(VLOOKUP(AI923,#REF!,3,FALSE),"")</f>
        <v/>
      </c>
    </row>
    <row r="924" spans="33:36" hidden="1">
      <c r="AG924" t="s">
        <v>1624</v>
      </c>
      <c r="AH924" t="s">
        <v>1625</v>
      </c>
      <c r="AI924" t="str">
        <f t="shared" si="82"/>
        <v>A679078</v>
      </c>
      <c r="AJ924" t="str">
        <f>IFERROR(VLOOKUP(AI924,#REF!,3,FALSE),"")</f>
        <v/>
      </c>
    </row>
    <row r="925" spans="33:36" hidden="1">
      <c r="AG925" t="s">
        <v>1626</v>
      </c>
      <c r="AH925" t="s">
        <v>1627</v>
      </c>
      <c r="AI925" t="str">
        <f t="shared" si="82"/>
        <v>A679078</v>
      </c>
      <c r="AJ925" t="str">
        <f>IFERROR(VLOOKUP(AI925,#REF!,3,FALSE),"")</f>
        <v/>
      </c>
    </row>
    <row r="926" spans="33:36" hidden="1">
      <c r="AG926" t="s">
        <v>1628</v>
      </c>
      <c r="AH926" t="s">
        <v>1629</v>
      </c>
      <c r="AI926" t="str">
        <f t="shared" si="82"/>
        <v>A679078</v>
      </c>
      <c r="AJ926" t="str">
        <f>IFERROR(VLOOKUP(AI926,#REF!,3,FALSE),"")</f>
        <v/>
      </c>
    </row>
    <row r="927" spans="33:36" hidden="1">
      <c r="AG927" t="s">
        <v>3919</v>
      </c>
      <c r="AH927" t="s">
        <v>3920</v>
      </c>
      <c r="AI927" t="str">
        <f t="shared" si="82"/>
        <v>A679078</v>
      </c>
      <c r="AJ927" t="str">
        <f>IFERROR(VLOOKUP(AI927,#REF!,3,FALSE),"")</f>
        <v/>
      </c>
    </row>
    <row r="928" spans="33:36" hidden="1">
      <c r="AG928" t="s">
        <v>3921</v>
      </c>
      <c r="AH928" t="s">
        <v>3922</v>
      </c>
      <c r="AI928" t="str">
        <f t="shared" si="82"/>
        <v>A679078</v>
      </c>
      <c r="AJ928" t="str">
        <f>IFERROR(VLOOKUP(AI928,#REF!,3,FALSE),"")</f>
        <v/>
      </c>
    </row>
    <row r="929" spans="33:36" hidden="1">
      <c r="AG929" t="s">
        <v>1630</v>
      </c>
      <c r="AH929" t="s">
        <v>1631</v>
      </c>
      <c r="AI929" t="str">
        <f t="shared" si="82"/>
        <v>A679078</v>
      </c>
      <c r="AJ929" t="str">
        <f>IFERROR(VLOOKUP(AI929,#REF!,3,FALSE),"")</f>
        <v/>
      </c>
    </row>
    <row r="930" spans="33:36" hidden="1">
      <c r="AG930" t="s">
        <v>1632</v>
      </c>
      <c r="AH930" t="s">
        <v>1633</v>
      </c>
      <c r="AI930" t="str">
        <f t="shared" si="82"/>
        <v>A679078</v>
      </c>
      <c r="AJ930" t="str">
        <f>IFERROR(VLOOKUP(AI930,#REF!,3,FALSE),"")</f>
        <v/>
      </c>
    </row>
    <row r="931" spans="33:36" hidden="1">
      <c r="AG931" t="s">
        <v>3923</v>
      </c>
      <c r="AH931" t="s">
        <v>3687</v>
      </c>
      <c r="AI931" t="str">
        <f t="shared" si="82"/>
        <v>A679078</v>
      </c>
      <c r="AJ931" t="str">
        <f>IFERROR(VLOOKUP(AI931,#REF!,3,FALSE),"")</f>
        <v/>
      </c>
    </row>
    <row r="932" spans="33:36" hidden="1">
      <c r="AG932" t="s">
        <v>3924</v>
      </c>
      <c r="AH932" t="s">
        <v>3925</v>
      </c>
      <c r="AI932" t="str">
        <f t="shared" si="82"/>
        <v>A679078</v>
      </c>
      <c r="AJ932" t="str">
        <f>IFERROR(VLOOKUP(AI932,#REF!,3,FALSE),"")</f>
        <v/>
      </c>
    </row>
    <row r="933" spans="33:36" hidden="1">
      <c r="AG933" t="s">
        <v>3926</v>
      </c>
      <c r="AH933" t="s">
        <v>3927</v>
      </c>
      <c r="AI933" t="str">
        <f t="shared" si="82"/>
        <v>A679078</v>
      </c>
      <c r="AJ933" t="str">
        <f>IFERROR(VLOOKUP(AI933,#REF!,3,FALSE),"")</f>
        <v/>
      </c>
    </row>
    <row r="934" spans="33:36" hidden="1">
      <c r="AG934" t="s">
        <v>3928</v>
      </c>
      <c r="AH934" t="s">
        <v>3929</v>
      </c>
      <c r="AI934" t="str">
        <f t="shared" si="82"/>
        <v>A679078</v>
      </c>
      <c r="AJ934" t="str">
        <f>IFERROR(VLOOKUP(AI934,#REF!,3,FALSE),"")</f>
        <v/>
      </c>
    </row>
    <row r="935" spans="33:36" hidden="1">
      <c r="AG935" t="s">
        <v>1634</v>
      </c>
      <c r="AH935" t="s">
        <v>1635</v>
      </c>
      <c r="AI935" t="str">
        <f t="shared" si="82"/>
        <v>A679078</v>
      </c>
      <c r="AJ935" t="str">
        <f>IFERROR(VLOOKUP(AI935,#REF!,3,FALSE),"")</f>
        <v/>
      </c>
    </row>
    <row r="936" spans="33:36" hidden="1">
      <c r="AG936" t="s">
        <v>3930</v>
      </c>
      <c r="AH936" t="s">
        <v>3931</v>
      </c>
      <c r="AI936" t="str">
        <f t="shared" si="82"/>
        <v>A679078</v>
      </c>
      <c r="AJ936" t="str">
        <f>IFERROR(VLOOKUP(AI936,#REF!,3,FALSE),"")</f>
        <v/>
      </c>
    </row>
    <row r="937" spans="33:36" hidden="1">
      <c r="AG937" t="s">
        <v>1636</v>
      </c>
      <c r="AH937" t="s">
        <v>1637</v>
      </c>
      <c r="AI937" t="str">
        <f t="shared" si="82"/>
        <v>A679078</v>
      </c>
      <c r="AJ937" t="str">
        <f>IFERROR(VLOOKUP(AI937,#REF!,3,FALSE),"")</f>
        <v/>
      </c>
    </row>
    <row r="938" spans="33:36" hidden="1">
      <c r="AG938" t="s">
        <v>1638</v>
      </c>
      <c r="AH938" t="s">
        <v>1639</v>
      </c>
      <c r="AI938" t="str">
        <f t="shared" si="82"/>
        <v>A679078</v>
      </c>
      <c r="AJ938" t="str">
        <f>IFERROR(VLOOKUP(AI938,#REF!,3,FALSE),"")</f>
        <v/>
      </c>
    </row>
    <row r="939" spans="33:36" hidden="1">
      <c r="AG939" t="s">
        <v>3932</v>
      </c>
      <c r="AH939" t="s">
        <v>3933</v>
      </c>
      <c r="AI939" t="str">
        <f t="shared" si="82"/>
        <v>A679078</v>
      </c>
      <c r="AJ939" t="str">
        <f>IFERROR(VLOOKUP(AI939,#REF!,3,FALSE),"")</f>
        <v/>
      </c>
    </row>
    <row r="940" spans="33:36" hidden="1">
      <c r="AG940" t="s">
        <v>3934</v>
      </c>
      <c r="AH940" t="s">
        <v>3935</v>
      </c>
      <c r="AI940" t="str">
        <f t="shared" si="82"/>
        <v>A679078</v>
      </c>
      <c r="AJ940" t="str">
        <f>IFERROR(VLOOKUP(AI940,#REF!,3,FALSE),"")</f>
        <v/>
      </c>
    </row>
    <row r="941" spans="33:36" hidden="1">
      <c r="AG941" t="s">
        <v>3936</v>
      </c>
      <c r="AH941" t="s">
        <v>3937</v>
      </c>
      <c r="AI941" t="str">
        <f t="shared" si="82"/>
        <v>A679078</v>
      </c>
      <c r="AJ941" t="str">
        <f>IFERROR(VLOOKUP(AI941,#REF!,3,FALSE),"")</f>
        <v/>
      </c>
    </row>
    <row r="942" spans="33:36" hidden="1">
      <c r="AG942" t="s">
        <v>3938</v>
      </c>
      <c r="AH942" t="s">
        <v>3939</v>
      </c>
      <c r="AI942" t="str">
        <f t="shared" si="82"/>
        <v>A679078</v>
      </c>
      <c r="AJ942" t="str">
        <f>IFERROR(VLOOKUP(AI942,#REF!,3,FALSE),"")</f>
        <v/>
      </c>
    </row>
    <row r="943" spans="33:36" hidden="1">
      <c r="AG943" t="s">
        <v>1640</v>
      </c>
      <c r="AH943" t="s">
        <v>1641</v>
      </c>
      <c r="AI943" t="str">
        <f t="shared" si="82"/>
        <v>A679078</v>
      </c>
      <c r="AJ943" t="str">
        <f>IFERROR(VLOOKUP(AI943,#REF!,3,FALSE),"")</f>
        <v/>
      </c>
    </row>
    <row r="944" spans="33:36" hidden="1">
      <c r="AG944" t="s">
        <v>3940</v>
      </c>
      <c r="AH944" t="s">
        <v>3941</v>
      </c>
      <c r="AI944" t="str">
        <f t="shared" si="82"/>
        <v>A679078</v>
      </c>
      <c r="AJ944" t="str">
        <f>IFERROR(VLOOKUP(AI944,#REF!,3,FALSE),"")</f>
        <v/>
      </c>
    </row>
    <row r="945" spans="33:36" hidden="1">
      <c r="AG945" t="s">
        <v>1642</v>
      </c>
      <c r="AH945" t="s">
        <v>1643</v>
      </c>
      <c r="AI945" t="str">
        <f t="shared" si="82"/>
        <v>A679078</v>
      </c>
      <c r="AJ945" t="str">
        <f>IFERROR(VLOOKUP(AI945,#REF!,3,FALSE),"")</f>
        <v/>
      </c>
    </row>
    <row r="946" spans="33:36" hidden="1">
      <c r="AG946" t="s">
        <v>3942</v>
      </c>
      <c r="AH946" t="s">
        <v>3943</v>
      </c>
      <c r="AI946" t="str">
        <f t="shared" si="82"/>
        <v>A679078</v>
      </c>
      <c r="AJ946" t="str">
        <f>IFERROR(VLOOKUP(AI946,#REF!,3,FALSE),"")</f>
        <v/>
      </c>
    </row>
    <row r="947" spans="33:36" hidden="1">
      <c r="AG947" t="s">
        <v>1644</v>
      </c>
      <c r="AH947" t="s">
        <v>1645</v>
      </c>
      <c r="AI947" t="str">
        <f t="shared" si="82"/>
        <v>A679078</v>
      </c>
      <c r="AJ947" t="str">
        <f>IFERROR(VLOOKUP(AI947,#REF!,3,FALSE),"")</f>
        <v/>
      </c>
    </row>
    <row r="948" spans="33:36" hidden="1">
      <c r="AG948" t="s">
        <v>1646</v>
      </c>
      <c r="AH948" t="s">
        <v>1647</v>
      </c>
      <c r="AI948" t="str">
        <f t="shared" si="82"/>
        <v>A679078</v>
      </c>
      <c r="AJ948" t="str">
        <f>IFERROR(VLOOKUP(AI948,#REF!,3,FALSE),"")</f>
        <v/>
      </c>
    </row>
    <row r="949" spans="33:36" hidden="1">
      <c r="AG949" t="s">
        <v>3944</v>
      </c>
      <c r="AH949" t="s">
        <v>3945</v>
      </c>
      <c r="AI949" t="str">
        <f t="shared" si="82"/>
        <v>A679078</v>
      </c>
      <c r="AJ949" t="str">
        <f>IFERROR(VLOOKUP(AI949,#REF!,3,FALSE),"")</f>
        <v/>
      </c>
    </row>
    <row r="950" spans="33:36" hidden="1">
      <c r="AG950" t="s">
        <v>1648</v>
      </c>
      <c r="AH950" t="s">
        <v>1649</v>
      </c>
      <c r="AI950" t="str">
        <f t="shared" si="82"/>
        <v>A679078</v>
      </c>
      <c r="AJ950" t="str">
        <f>IFERROR(VLOOKUP(AI950,#REF!,3,FALSE),"")</f>
        <v/>
      </c>
    </row>
    <row r="951" spans="33:36" hidden="1">
      <c r="AG951" t="s">
        <v>1650</v>
      </c>
      <c r="AH951" t="s">
        <v>1651</v>
      </c>
      <c r="AI951" t="str">
        <f t="shared" si="82"/>
        <v>A679078</v>
      </c>
      <c r="AJ951" t="str">
        <f>IFERROR(VLOOKUP(AI951,#REF!,3,FALSE),"")</f>
        <v/>
      </c>
    </row>
    <row r="952" spans="33:36" hidden="1">
      <c r="AG952" t="s">
        <v>3946</v>
      </c>
      <c r="AH952" t="s">
        <v>3947</v>
      </c>
      <c r="AI952" t="str">
        <f t="shared" si="82"/>
        <v>A679078</v>
      </c>
      <c r="AJ952" t="str">
        <f>IFERROR(VLOOKUP(AI952,#REF!,3,FALSE),"")</f>
        <v/>
      </c>
    </row>
    <row r="953" spans="33:36" hidden="1">
      <c r="AG953" t="s">
        <v>1652</v>
      </c>
      <c r="AH953" t="s">
        <v>1653</v>
      </c>
      <c r="AI953" t="str">
        <f t="shared" si="82"/>
        <v>A679078</v>
      </c>
      <c r="AJ953" t="str">
        <f>IFERROR(VLOOKUP(AI953,#REF!,3,FALSE),"")</f>
        <v/>
      </c>
    </row>
    <row r="954" spans="33:36" hidden="1">
      <c r="AG954" t="s">
        <v>3948</v>
      </c>
      <c r="AH954" t="s">
        <v>3949</v>
      </c>
      <c r="AI954" t="str">
        <f t="shared" si="82"/>
        <v>A679078</v>
      </c>
      <c r="AJ954" t="str">
        <f>IFERROR(VLOOKUP(AI954,#REF!,3,FALSE),"")</f>
        <v/>
      </c>
    </row>
    <row r="955" spans="33:36" hidden="1">
      <c r="AG955" t="s">
        <v>3950</v>
      </c>
      <c r="AH955" t="s">
        <v>3951</v>
      </c>
      <c r="AI955" t="str">
        <f t="shared" si="82"/>
        <v>A679078</v>
      </c>
      <c r="AJ955" t="str">
        <f>IFERROR(VLOOKUP(AI955,#REF!,3,FALSE),"")</f>
        <v/>
      </c>
    </row>
    <row r="956" spans="33:36" hidden="1">
      <c r="AG956" t="s">
        <v>3952</v>
      </c>
      <c r="AH956" t="s">
        <v>3953</v>
      </c>
      <c r="AI956" t="str">
        <f t="shared" si="82"/>
        <v>A679078</v>
      </c>
      <c r="AJ956" t="str">
        <f>IFERROR(VLOOKUP(AI956,#REF!,3,FALSE),"")</f>
        <v/>
      </c>
    </row>
    <row r="957" spans="33:36" hidden="1">
      <c r="AG957" t="s">
        <v>3954</v>
      </c>
      <c r="AH957" t="s">
        <v>3955</v>
      </c>
      <c r="AI957" t="str">
        <f t="shared" si="82"/>
        <v>A679078</v>
      </c>
      <c r="AJ957" t="str">
        <f>IFERROR(VLOOKUP(AI957,#REF!,3,FALSE),"")</f>
        <v/>
      </c>
    </row>
    <row r="958" spans="33:36" hidden="1">
      <c r="AG958" t="s">
        <v>3956</v>
      </c>
      <c r="AH958" t="s">
        <v>3957</v>
      </c>
      <c r="AI958" t="str">
        <f t="shared" si="82"/>
        <v>A679078</v>
      </c>
      <c r="AJ958" t="str">
        <f>IFERROR(VLOOKUP(AI958,#REF!,3,FALSE),"")</f>
        <v/>
      </c>
    </row>
    <row r="959" spans="33:36" hidden="1">
      <c r="AG959" t="s">
        <v>3958</v>
      </c>
      <c r="AH959" t="s">
        <v>1654</v>
      </c>
      <c r="AI959" t="str">
        <f t="shared" si="82"/>
        <v>A679078</v>
      </c>
      <c r="AJ959" t="str">
        <f>IFERROR(VLOOKUP(AI959,#REF!,3,FALSE),"")</f>
        <v/>
      </c>
    </row>
    <row r="960" spans="33:36" hidden="1">
      <c r="AG960" t="s">
        <v>3959</v>
      </c>
      <c r="AH960" t="s">
        <v>3960</v>
      </c>
      <c r="AI960" t="str">
        <f t="shared" si="82"/>
        <v>A679078</v>
      </c>
      <c r="AJ960" t="str">
        <f>IFERROR(VLOOKUP(AI960,#REF!,3,FALSE),"")</f>
        <v/>
      </c>
    </row>
    <row r="961" spans="33:36" hidden="1">
      <c r="AG961" t="s">
        <v>3961</v>
      </c>
      <c r="AH961" t="s">
        <v>3962</v>
      </c>
      <c r="AI961" t="str">
        <f t="shared" si="82"/>
        <v>A679078</v>
      </c>
      <c r="AJ961" t="str">
        <f>IFERROR(VLOOKUP(AI961,#REF!,3,FALSE),"")</f>
        <v/>
      </c>
    </row>
    <row r="962" spans="33:36" hidden="1">
      <c r="AG962" t="s">
        <v>3963</v>
      </c>
      <c r="AH962" t="s">
        <v>3964</v>
      </c>
      <c r="AI962" t="str">
        <f t="shared" si="82"/>
        <v>A679078</v>
      </c>
      <c r="AJ962" t="str">
        <f>IFERROR(VLOOKUP(AI962,#REF!,3,FALSE),"")</f>
        <v/>
      </c>
    </row>
    <row r="963" spans="33:36" hidden="1">
      <c r="AG963" t="s">
        <v>3965</v>
      </c>
      <c r="AH963" t="s">
        <v>3966</v>
      </c>
      <c r="AI963" t="str">
        <f t="shared" si="82"/>
        <v>A679078</v>
      </c>
      <c r="AJ963" t="str">
        <f>IFERROR(VLOOKUP(AI963,#REF!,3,FALSE),"")</f>
        <v/>
      </c>
    </row>
    <row r="964" spans="33:36" hidden="1">
      <c r="AG964" t="s">
        <v>3967</v>
      </c>
      <c r="AH964" t="s">
        <v>3968</v>
      </c>
      <c r="AI964" t="str">
        <f t="shared" si="82"/>
        <v>A679078</v>
      </c>
      <c r="AJ964" t="str">
        <f>IFERROR(VLOOKUP(AI964,#REF!,3,FALSE),"")</f>
        <v/>
      </c>
    </row>
    <row r="965" spans="33:36" hidden="1">
      <c r="AG965" t="s">
        <v>3969</v>
      </c>
      <c r="AH965" t="s">
        <v>3970</v>
      </c>
      <c r="AI965" t="str">
        <f t="shared" si="82"/>
        <v>A679078</v>
      </c>
      <c r="AJ965" t="str">
        <f>IFERROR(VLOOKUP(AI965,#REF!,3,FALSE),"")</f>
        <v/>
      </c>
    </row>
    <row r="966" spans="33:36" hidden="1">
      <c r="AG966" t="s">
        <v>3971</v>
      </c>
      <c r="AH966" t="s">
        <v>3817</v>
      </c>
      <c r="AI966" t="str">
        <f t="shared" si="82"/>
        <v>A679078</v>
      </c>
      <c r="AJ966" t="str">
        <f>IFERROR(VLOOKUP(AI966,#REF!,3,FALSE),"")</f>
        <v/>
      </c>
    </row>
    <row r="967" spans="33:36" hidden="1">
      <c r="AG967" t="s">
        <v>3972</v>
      </c>
      <c r="AH967" t="s">
        <v>3973</v>
      </c>
      <c r="AI967" t="str">
        <f t="shared" si="82"/>
        <v>A679078</v>
      </c>
      <c r="AJ967" t="str">
        <f>IFERROR(VLOOKUP(AI967,#REF!,3,FALSE),"")</f>
        <v/>
      </c>
    </row>
    <row r="968" spans="33:36" hidden="1">
      <c r="AG968" t="s">
        <v>3974</v>
      </c>
      <c r="AH968" t="s">
        <v>3975</v>
      </c>
      <c r="AI968" t="str">
        <f t="shared" si="82"/>
        <v>A679078</v>
      </c>
      <c r="AJ968" t="str">
        <f>IFERROR(VLOOKUP(AI968,#REF!,3,FALSE),"")</f>
        <v/>
      </c>
    </row>
    <row r="969" spans="33:36" hidden="1">
      <c r="AG969" t="s">
        <v>1655</v>
      </c>
      <c r="AH969" t="s">
        <v>1656</v>
      </c>
      <c r="AI969" t="str">
        <f t="shared" ref="AI969:AI1032" si="83">LEFT(AG969,7)</f>
        <v>A679078</v>
      </c>
      <c r="AJ969" t="str">
        <f>IFERROR(VLOOKUP(AI969,#REF!,3,FALSE),"")</f>
        <v/>
      </c>
    </row>
    <row r="970" spans="33:36" hidden="1">
      <c r="AG970" t="s">
        <v>1657</v>
      </c>
      <c r="AH970" t="s">
        <v>1658</v>
      </c>
      <c r="AI970" t="str">
        <f t="shared" si="83"/>
        <v>A679078</v>
      </c>
      <c r="AJ970" t="str">
        <f>IFERROR(VLOOKUP(AI970,#REF!,3,FALSE),"")</f>
        <v/>
      </c>
    </row>
    <row r="971" spans="33:36" hidden="1">
      <c r="AG971" t="s">
        <v>1659</v>
      </c>
      <c r="AH971" t="s">
        <v>1660</v>
      </c>
      <c r="AI971" t="str">
        <f t="shared" si="83"/>
        <v>A679078</v>
      </c>
      <c r="AJ971" t="str">
        <f>IFERROR(VLOOKUP(AI971,#REF!,3,FALSE),"")</f>
        <v/>
      </c>
    </row>
    <row r="972" spans="33:36" hidden="1">
      <c r="AG972" t="s">
        <v>1661</v>
      </c>
      <c r="AH972" t="s">
        <v>1662</v>
      </c>
      <c r="AI972" t="str">
        <f t="shared" si="83"/>
        <v>A679078</v>
      </c>
      <c r="AJ972" t="str">
        <f>IFERROR(VLOOKUP(AI972,#REF!,3,FALSE),"")</f>
        <v/>
      </c>
    </row>
    <row r="973" spans="33:36" hidden="1">
      <c r="AG973" t="s">
        <v>1663</v>
      </c>
      <c r="AH973" t="s">
        <v>1664</v>
      </c>
      <c r="AI973" t="str">
        <f t="shared" si="83"/>
        <v>A679078</v>
      </c>
      <c r="AJ973" t="str">
        <f>IFERROR(VLOOKUP(AI973,#REF!,3,FALSE),"")</f>
        <v/>
      </c>
    </row>
    <row r="974" spans="33:36" hidden="1">
      <c r="AG974" t="s">
        <v>1665</v>
      </c>
      <c r="AH974" t="s">
        <v>1666</v>
      </c>
      <c r="AI974" t="str">
        <f t="shared" si="83"/>
        <v>A679078</v>
      </c>
      <c r="AJ974" t="str">
        <f>IFERROR(VLOOKUP(AI974,#REF!,3,FALSE),"")</f>
        <v/>
      </c>
    </row>
    <row r="975" spans="33:36" hidden="1">
      <c r="AG975" t="s">
        <v>3976</v>
      </c>
      <c r="AH975" t="s">
        <v>3977</v>
      </c>
      <c r="AI975" t="str">
        <f t="shared" si="83"/>
        <v>A679078</v>
      </c>
      <c r="AJ975" t="str">
        <f>IFERROR(VLOOKUP(AI975,#REF!,3,FALSE),"")</f>
        <v/>
      </c>
    </row>
    <row r="976" spans="33:36" hidden="1">
      <c r="AG976" t="s">
        <v>3978</v>
      </c>
      <c r="AH976" t="s">
        <v>3979</v>
      </c>
      <c r="AI976" t="str">
        <f t="shared" si="83"/>
        <v>A679078</v>
      </c>
      <c r="AJ976" t="str">
        <f>IFERROR(VLOOKUP(AI976,#REF!,3,FALSE),"")</f>
        <v/>
      </c>
    </row>
    <row r="977" spans="33:36" hidden="1">
      <c r="AG977" t="s">
        <v>1667</v>
      </c>
      <c r="AH977" t="s">
        <v>1668</v>
      </c>
      <c r="AI977" t="str">
        <f t="shared" si="83"/>
        <v>A679078</v>
      </c>
      <c r="AJ977" t="str">
        <f>IFERROR(VLOOKUP(AI977,#REF!,3,FALSE),"")</f>
        <v/>
      </c>
    </row>
    <row r="978" spans="33:36" hidden="1">
      <c r="AG978" t="s">
        <v>1669</v>
      </c>
      <c r="AH978" t="s">
        <v>1670</v>
      </c>
      <c r="AI978" t="str">
        <f t="shared" si="83"/>
        <v>A679078</v>
      </c>
      <c r="AJ978" t="str">
        <f>IFERROR(VLOOKUP(AI978,#REF!,3,FALSE),"")</f>
        <v/>
      </c>
    </row>
    <row r="979" spans="33:36" hidden="1">
      <c r="AG979" t="s">
        <v>1671</v>
      </c>
      <c r="AH979" t="s">
        <v>1672</v>
      </c>
      <c r="AI979" t="str">
        <f t="shared" si="83"/>
        <v>A679078</v>
      </c>
      <c r="AJ979" t="str">
        <f>IFERROR(VLOOKUP(AI979,#REF!,3,FALSE),"")</f>
        <v/>
      </c>
    </row>
    <row r="980" spans="33:36" hidden="1">
      <c r="AG980" t="s">
        <v>1673</v>
      </c>
      <c r="AH980" t="s">
        <v>1674</v>
      </c>
      <c r="AI980" t="str">
        <f t="shared" si="83"/>
        <v>A679078</v>
      </c>
      <c r="AJ980" t="str">
        <f>IFERROR(VLOOKUP(AI980,#REF!,3,FALSE),"")</f>
        <v/>
      </c>
    </row>
    <row r="981" spans="33:36" hidden="1">
      <c r="AG981" t="s">
        <v>1675</v>
      </c>
      <c r="AH981" t="s">
        <v>1676</v>
      </c>
      <c r="AI981" t="str">
        <f t="shared" si="83"/>
        <v>A679078</v>
      </c>
      <c r="AJ981" t="str">
        <f>IFERROR(VLOOKUP(AI981,#REF!,3,FALSE),"")</f>
        <v/>
      </c>
    </row>
    <row r="982" spans="33:36" hidden="1">
      <c r="AG982" t="s">
        <v>3980</v>
      </c>
      <c r="AH982" t="s">
        <v>3981</v>
      </c>
      <c r="AI982" t="str">
        <f t="shared" si="83"/>
        <v>A679078</v>
      </c>
      <c r="AJ982" t="str">
        <f>IFERROR(VLOOKUP(AI982,#REF!,3,FALSE),"")</f>
        <v/>
      </c>
    </row>
    <row r="983" spans="33:36" hidden="1">
      <c r="AG983" t="s">
        <v>1677</v>
      </c>
      <c r="AH983" t="s">
        <v>1678</v>
      </c>
      <c r="AI983" t="str">
        <f t="shared" si="83"/>
        <v>A679078</v>
      </c>
      <c r="AJ983" t="str">
        <f>IFERROR(VLOOKUP(AI983,#REF!,3,FALSE),"")</f>
        <v/>
      </c>
    </row>
    <row r="984" spans="33:36" hidden="1">
      <c r="AG984" t="s">
        <v>3982</v>
      </c>
      <c r="AH984" t="s">
        <v>3983</v>
      </c>
      <c r="AI984" t="str">
        <f t="shared" si="83"/>
        <v>A679078</v>
      </c>
      <c r="AJ984" t="str">
        <f>IFERROR(VLOOKUP(AI984,#REF!,3,FALSE),"")</f>
        <v/>
      </c>
    </row>
    <row r="985" spans="33:36" hidden="1">
      <c r="AG985" t="s">
        <v>3984</v>
      </c>
      <c r="AH985" t="s">
        <v>3985</v>
      </c>
      <c r="AI985" t="str">
        <f t="shared" si="83"/>
        <v>A679078</v>
      </c>
      <c r="AJ985" t="str">
        <f>IFERROR(VLOOKUP(AI985,#REF!,3,FALSE),"")</f>
        <v/>
      </c>
    </row>
    <row r="986" spans="33:36" hidden="1">
      <c r="AG986" t="s">
        <v>3986</v>
      </c>
      <c r="AH986" t="s">
        <v>1679</v>
      </c>
      <c r="AI986" t="str">
        <f t="shared" si="83"/>
        <v>A679078</v>
      </c>
      <c r="AJ986" t="str">
        <f>IFERROR(VLOOKUP(AI986,#REF!,3,FALSE),"")</f>
        <v/>
      </c>
    </row>
    <row r="987" spans="33:36" hidden="1">
      <c r="AG987" t="s">
        <v>3987</v>
      </c>
      <c r="AH987" t="s">
        <v>3988</v>
      </c>
      <c r="AI987" t="str">
        <f t="shared" si="83"/>
        <v>A679078</v>
      </c>
      <c r="AJ987" t="str">
        <f>IFERROR(VLOOKUP(AI987,#REF!,3,FALSE),"")</f>
        <v/>
      </c>
    </row>
    <row r="988" spans="33:36" hidden="1">
      <c r="AG988" t="s">
        <v>1680</v>
      </c>
      <c r="AH988" t="s">
        <v>1681</v>
      </c>
      <c r="AI988" t="str">
        <f t="shared" si="83"/>
        <v>A679078</v>
      </c>
      <c r="AJ988" t="str">
        <f>IFERROR(VLOOKUP(AI988,#REF!,3,FALSE),"")</f>
        <v/>
      </c>
    </row>
    <row r="989" spans="33:36" hidden="1">
      <c r="AG989" t="s">
        <v>3989</v>
      </c>
      <c r="AH989" t="s">
        <v>3990</v>
      </c>
      <c r="AI989" t="str">
        <f t="shared" si="83"/>
        <v>A679078</v>
      </c>
      <c r="AJ989" t="str">
        <f>IFERROR(VLOOKUP(AI989,#REF!,3,FALSE),"")</f>
        <v/>
      </c>
    </row>
    <row r="990" spans="33:36" hidden="1">
      <c r="AG990" t="s">
        <v>3991</v>
      </c>
      <c r="AH990" t="s">
        <v>3992</v>
      </c>
      <c r="AI990" t="str">
        <f t="shared" si="83"/>
        <v>A679078</v>
      </c>
      <c r="AJ990" t="str">
        <f>IFERROR(VLOOKUP(AI990,#REF!,3,FALSE),"")</f>
        <v/>
      </c>
    </row>
    <row r="991" spans="33:36" hidden="1">
      <c r="AG991" t="s">
        <v>3993</v>
      </c>
      <c r="AH991" t="s">
        <v>3994</v>
      </c>
      <c r="AI991" t="str">
        <f t="shared" si="83"/>
        <v>A679078</v>
      </c>
      <c r="AJ991" t="str">
        <f>IFERROR(VLOOKUP(AI991,#REF!,3,FALSE),"")</f>
        <v/>
      </c>
    </row>
    <row r="992" spans="33:36" hidden="1">
      <c r="AG992" t="s">
        <v>1682</v>
      </c>
      <c r="AH992" t="s">
        <v>1683</v>
      </c>
      <c r="AI992" t="str">
        <f t="shared" si="83"/>
        <v>A679078</v>
      </c>
      <c r="AJ992" t="str">
        <f>IFERROR(VLOOKUP(AI992,#REF!,3,FALSE),"")</f>
        <v/>
      </c>
    </row>
    <row r="993" spans="33:36" hidden="1">
      <c r="AG993" t="s">
        <v>3995</v>
      </c>
      <c r="AH993" t="s">
        <v>3996</v>
      </c>
      <c r="AI993" t="str">
        <f t="shared" si="83"/>
        <v>A679078</v>
      </c>
      <c r="AJ993" t="str">
        <f>IFERROR(VLOOKUP(AI993,#REF!,3,FALSE),"")</f>
        <v/>
      </c>
    </row>
    <row r="994" spans="33:36" hidden="1">
      <c r="AG994" t="s">
        <v>1684</v>
      </c>
      <c r="AH994" t="s">
        <v>1685</v>
      </c>
      <c r="AI994" t="str">
        <f t="shared" si="83"/>
        <v>A679078</v>
      </c>
      <c r="AJ994" t="str">
        <f>IFERROR(VLOOKUP(AI994,#REF!,3,FALSE),"")</f>
        <v/>
      </c>
    </row>
    <row r="995" spans="33:36" hidden="1">
      <c r="AG995" t="s">
        <v>3997</v>
      </c>
      <c r="AH995" t="s">
        <v>3998</v>
      </c>
      <c r="AI995" t="str">
        <f t="shared" si="83"/>
        <v>A679078</v>
      </c>
      <c r="AJ995" t="str">
        <f>IFERROR(VLOOKUP(AI995,#REF!,3,FALSE),"")</f>
        <v/>
      </c>
    </row>
    <row r="996" spans="33:36" hidden="1">
      <c r="AG996" t="s">
        <v>3999</v>
      </c>
      <c r="AH996" t="s">
        <v>4000</v>
      </c>
      <c r="AI996" t="str">
        <f t="shared" si="83"/>
        <v>A679078</v>
      </c>
      <c r="AJ996" t="str">
        <f>IFERROR(VLOOKUP(AI996,#REF!,3,FALSE),"")</f>
        <v/>
      </c>
    </row>
    <row r="997" spans="33:36" hidden="1">
      <c r="AG997" t="s">
        <v>1686</v>
      </c>
      <c r="AH997" t="s">
        <v>1687</v>
      </c>
      <c r="AI997" t="str">
        <f t="shared" si="83"/>
        <v>A679078</v>
      </c>
      <c r="AJ997" t="str">
        <f>IFERROR(VLOOKUP(AI997,#REF!,3,FALSE),"")</f>
        <v/>
      </c>
    </row>
    <row r="998" spans="33:36" hidden="1">
      <c r="AG998" t="s">
        <v>1688</v>
      </c>
      <c r="AH998" t="s">
        <v>1689</v>
      </c>
      <c r="AI998" t="str">
        <f t="shared" si="83"/>
        <v>A679078</v>
      </c>
      <c r="AJ998" t="str">
        <f>IFERROR(VLOOKUP(AI998,#REF!,3,FALSE),"")</f>
        <v/>
      </c>
    </row>
    <row r="999" spans="33:36" hidden="1">
      <c r="AG999" t="s">
        <v>1690</v>
      </c>
      <c r="AH999" t="s">
        <v>1691</v>
      </c>
      <c r="AI999" t="str">
        <f t="shared" si="83"/>
        <v>A679078</v>
      </c>
      <c r="AJ999" t="str">
        <f>IFERROR(VLOOKUP(AI999,#REF!,3,FALSE),"")</f>
        <v/>
      </c>
    </row>
    <row r="1000" spans="33:36" hidden="1">
      <c r="AG1000" t="s">
        <v>4001</v>
      </c>
      <c r="AH1000" t="s">
        <v>4002</v>
      </c>
      <c r="AI1000" t="str">
        <f t="shared" si="83"/>
        <v>A679078</v>
      </c>
      <c r="AJ1000" t="str">
        <f>IFERROR(VLOOKUP(AI1000,#REF!,3,FALSE),"")</f>
        <v/>
      </c>
    </row>
    <row r="1001" spans="33:36" hidden="1">
      <c r="AG1001" t="s">
        <v>4003</v>
      </c>
      <c r="AH1001" t="s">
        <v>4004</v>
      </c>
      <c r="AI1001" t="str">
        <f t="shared" si="83"/>
        <v>A679078</v>
      </c>
      <c r="AJ1001" t="str">
        <f>IFERROR(VLOOKUP(AI1001,#REF!,3,FALSE),"")</f>
        <v/>
      </c>
    </row>
    <row r="1002" spans="33:36" hidden="1">
      <c r="AG1002" t="s">
        <v>4005</v>
      </c>
      <c r="AH1002" t="s">
        <v>4006</v>
      </c>
      <c r="AI1002" t="str">
        <f t="shared" si="83"/>
        <v>A679078</v>
      </c>
      <c r="AJ1002" t="str">
        <f>IFERROR(VLOOKUP(AI1002,#REF!,3,FALSE),"")</f>
        <v/>
      </c>
    </row>
    <row r="1003" spans="33:36" hidden="1">
      <c r="AG1003" t="s">
        <v>4007</v>
      </c>
      <c r="AH1003" t="s">
        <v>4008</v>
      </c>
      <c r="AI1003" t="str">
        <f t="shared" si="83"/>
        <v>A679078</v>
      </c>
      <c r="AJ1003" t="str">
        <f>IFERROR(VLOOKUP(AI1003,#REF!,3,FALSE),"")</f>
        <v/>
      </c>
    </row>
    <row r="1004" spans="33:36" hidden="1">
      <c r="AG1004" t="s">
        <v>4009</v>
      </c>
      <c r="AH1004" t="s">
        <v>4010</v>
      </c>
      <c r="AI1004" t="str">
        <f t="shared" si="83"/>
        <v>A679078</v>
      </c>
      <c r="AJ1004" t="str">
        <f>IFERROR(VLOOKUP(AI1004,#REF!,3,FALSE),"")</f>
        <v/>
      </c>
    </row>
    <row r="1005" spans="33:36" hidden="1">
      <c r="AG1005" t="s">
        <v>4011</v>
      </c>
      <c r="AH1005" t="s">
        <v>4012</v>
      </c>
      <c r="AI1005" t="str">
        <f t="shared" si="83"/>
        <v>A679078</v>
      </c>
      <c r="AJ1005" t="str">
        <f>IFERROR(VLOOKUP(AI1005,#REF!,3,FALSE),"")</f>
        <v/>
      </c>
    </row>
    <row r="1006" spans="33:36" hidden="1">
      <c r="AG1006" t="s">
        <v>4013</v>
      </c>
      <c r="AH1006" t="s">
        <v>4014</v>
      </c>
      <c r="AI1006" t="str">
        <f t="shared" si="83"/>
        <v>A679078</v>
      </c>
      <c r="AJ1006" t="str">
        <f>IFERROR(VLOOKUP(AI1006,#REF!,3,FALSE),"")</f>
        <v/>
      </c>
    </row>
    <row r="1007" spans="33:36" hidden="1">
      <c r="AG1007" t="s">
        <v>1692</v>
      </c>
      <c r="AH1007" t="s">
        <v>1693</v>
      </c>
      <c r="AI1007" t="str">
        <f t="shared" si="83"/>
        <v>A679078</v>
      </c>
      <c r="AJ1007" t="str">
        <f>IFERROR(VLOOKUP(AI1007,#REF!,3,FALSE),"")</f>
        <v/>
      </c>
    </row>
    <row r="1008" spans="33:36" hidden="1">
      <c r="AG1008" t="s">
        <v>1694</v>
      </c>
      <c r="AH1008" t="s">
        <v>1695</v>
      </c>
      <c r="AI1008" t="str">
        <f t="shared" si="83"/>
        <v>A679078</v>
      </c>
      <c r="AJ1008" t="str">
        <f>IFERROR(VLOOKUP(AI1008,#REF!,3,FALSE),"")</f>
        <v/>
      </c>
    </row>
    <row r="1009" spans="33:36" hidden="1">
      <c r="AG1009" t="s">
        <v>4015</v>
      </c>
      <c r="AH1009" t="s">
        <v>4016</v>
      </c>
      <c r="AI1009" t="str">
        <f t="shared" si="83"/>
        <v>A679078</v>
      </c>
      <c r="AJ1009" t="str">
        <f>IFERROR(VLOOKUP(AI1009,#REF!,3,FALSE),"")</f>
        <v/>
      </c>
    </row>
    <row r="1010" spans="33:36" hidden="1">
      <c r="AG1010" t="s">
        <v>1696</v>
      </c>
      <c r="AH1010" t="s">
        <v>1697</v>
      </c>
      <c r="AI1010" t="str">
        <f t="shared" si="83"/>
        <v>A679078</v>
      </c>
      <c r="AJ1010" t="str">
        <f>IFERROR(VLOOKUP(AI1010,#REF!,3,FALSE),"")</f>
        <v/>
      </c>
    </row>
    <row r="1011" spans="33:36" hidden="1">
      <c r="AG1011" t="s">
        <v>1698</v>
      </c>
      <c r="AH1011" t="s">
        <v>1699</v>
      </c>
      <c r="AI1011" t="str">
        <f t="shared" si="83"/>
        <v>A679078</v>
      </c>
      <c r="AJ1011" t="str">
        <f>IFERROR(VLOOKUP(AI1011,#REF!,3,FALSE),"")</f>
        <v/>
      </c>
    </row>
    <row r="1012" spans="33:36" hidden="1">
      <c r="AG1012" t="s">
        <v>4017</v>
      </c>
      <c r="AH1012" t="s">
        <v>4018</v>
      </c>
      <c r="AI1012" t="str">
        <f t="shared" si="83"/>
        <v>A679078</v>
      </c>
      <c r="AJ1012" t="str">
        <f>IFERROR(VLOOKUP(AI1012,#REF!,3,FALSE),"")</f>
        <v/>
      </c>
    </row>
    <row r="1013" spans="33:36" hidden="1">
      <c r="AG1013" t="s">
        <v>4019</v>
      </c>
      <c r="AH1013" t="s">
        <v>4020</v>
      </c>
      <c r="AI1013" t="str">
        <f t="shared" si="83"/>
        <v>A679078</v>
      </c>
      <c r="AJ1013" t="str">
        <f>IFERROR(VLOOKUP(AI1013,#REF!,3,FALSE),"")</f>
        <v/>
      </c>
    </row>
    <row r="1014" spans="33:36" hidden="1">
      <c r="AG1014" t="s">
        <v>4021</v>
      </c>
      <c r="AH1014" t="s">
        <v>4022</v>
      </c>
      <c r="AI1014" t="str">
        <f t="shared" si="83"/>
        <v>A679078</v>
      </c>
      <c r="AJ1014" t="str">
        <f>IFERROR(VLOOKUP(AI1014,#REF!,3,FALSE),"")</f>
        <v/>
      </c>
    </row>
    <row r="1015" spans="33:36" hidden="1">
      <c r="AG1015" t="s">
        <v>4023</v>
      </c>
      <c r="AH1015" t="s">
        <v>4024</v>
      </c>
      <c r="AI1015" t="str">
        <f t="shared" si="83"/>
        <v>A679078</v>
      </c>
      <c r="AJ1015" t="str">
        <f>IFERROR(VLOOKUP(AI1015,#REF!,3,FALSE),"")</f>
        <v/>
      </c>
    </row>
    <row r="1016" spans="33:36" hidden="1">
      <c r="AG1016" t="s">
        <v>4025</v>
      </c>
      <c r="AH1016" t="s">
        <v>4026</v>
      </c>
      <c r="AI1016" t="str">
        <f t="shared" si="83"/>
        <v>A679078</v>
      </c>
      <c r="AJ1016" t="str">
        <f>IFERROR(VLOOKUP(AI1016,#REF!,3,FALSE),"")</f>
        <v/>
      </c>
    </row>
    <row r="1017" spans="33:36" hidden="1">
      <c r="AG1017" t="s">
        <v>1700</v>
      </c>
      <c r="AH1017" t="s">
        <v>1701</v>
      </c>
      <c r="AI1017" t="str">
        <f t="shared" si="83"/>
        <v>A679078</v>
      </c>
      <c r="AJ1017" t="str">
        <f>IFERROR(VLOOKUP(AI1017,#REF!,3,FALSE),"")</f>
        <v/>
      </c>
    </row>
    <row r="1018" spans="33:36" hidden="1">
      <c r="AG1018" t="s">
        <v>1702</v>
      </c>
      <c r="AH1018" t="s">
        <v>1703</v>
      </c>
      <c r="AI1018" t="str">
        <f t="shared" si="83"/>
        <v>A679078</v>
      </c>
      <c r="AJ1018" t="str">
        <f>IFERROR(VLOOKUP(AI1018,#REF!,3,FALSE),"")</f>
        <v/>
      </c>
    </row>
    <row r="1019" spans="33:36" hidden="1">
      <c r="AG1019" t="s">
        <v>1704</v>
      </c>
      <c r="AH1019" t="s">
        <v>1705</v>
      </c>
      <c r="AI1019" t="str">
        <f t="shared" si="83"/>
        <v>A679078</v>
      </c>
      <c r="AJ1019" t="str">
        <f>IFERROR(VLOOKUP(AI1019,#REF!,3,FALSE),"")</f>
        <v/>
      </c>
    </row>
    <row r="1020" spans="33:36" hidden="1">
      <c r="AG1020" t="s">
        <v>1706</v>
      </c>
      <c r="AH1020" t="s">
        <v>1707</v>
      </c>
      <c r="AI1020" t="str">
        <f t="shared" si="83"/>
        <v>A679078</v>
      </c>
      <c r="AJ1020" t="str">
        <f>IFERROR(VLOOKUP(AI1020,#REF!,3,FALSE),"")</f>
        <v/>
      </c>
    </row>
    <row r="1021" spans="33:36" hidden="1">
      <c r="AG1021" t="s">
        <v>1708</v>
      </c>
      <c r="AH1021" t="s">
        <v>1709</v>
      </c>
      <c r="AI1021" t="str">
        <f t="shared" si="83"/>
        <v>A679078</v>
      </c>
      <c r="AJ1021" t="str">
        <f>IFERROR(VLOOKUP(AI1021,#REF!,3,FALSE),"")</f>
        <v/>
      </c>
    </row>
    <row r="1022" spans="33:36" hidden="1">
      <c r="AG1022" t="s">
        <v>1710</v>
      </c>
      <c r="AH1022" t="s">
        <v>1711</v>
      </c>
      <c r="AI1022" t="str">
        <f t="shared" si="83"/>
        <v>A679078</v>
      </c>
      <c r="AJ1022" t="str">
        <f>IFERROR(VLOOKUP(AI1022,#REF!,3,FALSE),"")</f>
        <v/>
      </c>
    </row>
    <row r="1023" spans="33:36" hidden="1">
      <c r="AG1023" t="s">
        <v>4027</v>
      </c>
      <c r="AH1023" t="s">
        <v>4028</v>
      </c>
      <c r="AI1023" t="str">
        <f t="shared" si="83"/>
        <v>A679078</v>
      </c>
      <c r="AJ1023" t="str">
        <f>IFERROR(VLOOKUP(AI1023,#REF!,3,FALSE),"")</f>
        <v/>
      </c>
    </row>
    <row r="1024" spans="33:36" hidden="1">
      <c r="AG1024" t="s">
        <v>4029</v>
      </c>
      <c r="AH1024" t="s">
        <v>4030</v>
      </c>
      <c r="AI1024" t="str">
        <f t="shared" si="83"/>
        <v>A679078</v>
      </c>
      <c r="AJ1024" t="str">
        <f>IFERROR(VLOOKUP(AI1024,#REF!,3,FALSE),"")</f>
        <v/>
      </c>
    </row>
    <row r="1025" spans="33:36" hidden="1">
      <c r="AG1025" t="s">
        <v>1712</v>
      </c>
      <c r="AH1025" t="s">
        <v>1713</v>
      </c>
      <c r="AI1025" t="str">
        <f t="shared" si="83"/>
        <v>A679078</v>
      </c>
      <c r="AJ1025" t="str">
        <f>IFERROR(VLOOKUP(AI1025,#REF!,3,FALSE),"")</f>
        <v/>
      </c>
    </row>
    <row r="1026" spans="33:36" hidden="1">
      <c r="AG1026" t="s">
        <v>1714</v>
      </c>
      <c r="AH1026" t="s">
        <v>1715</v>
      </c>
      <c r="AI1026" t="str">
        <f t="shared" si="83"/>
        <v>A679078</v>
      </c>
      <c r="AJ1026" t="str">
        <f>IFERROR(VLOOKUP(AI1026,#REF!,3,FALSE),"")</f>
        <v/>
      </c>
    </row>
    <row r="1027" spans="33:36" hidden="1">
      <c r="AG1027" t="s">
        <v>1716</v>
      </c>
      <c r="AH1027" t="s">
        <v>1717</v>
      </c>
      <c r="AI1027" t="str">
        <f t="shared" si="83"/>
        <v>A679078</v>
      </c>
      <c r="AJ1027" t="str">
        <f>IFERROR(VLOOKUP(AI1027,#REF!,3,FALSE),"")</f>
        <v/>
      </c>
    </row>
    <row r="1028" spans="33:36" hidden="1">
      <c r="AG1028" t="s">
        <v>4031</v>
      </c>
      <c r="AH1028" t="s">
        <v>4032</v>
      </c>
      <c r="AI1028" t="str">
        <f t="shared" si="83"/>
        <v>A679078</v>
      </c>
      <c r="AJ1028" t="str">
        <f>IFERROR(VLOOKUP(AI1028,#REF!,3,FALSE),"")</f>
        <v/>
      </c>
    </row>
    <row r="1029" spans="33:36" hidden="1">
      <c r="AG1029" t="s">
        <v>1718</v>
      </c>
      <c r="AH1029" t="s">
        <v>1719</v>
      </c>
      <c r="AI1029" t="str">
        <f t="shared" si="83"/>
        <v>A679078</v>
      </c>
      <c r="AJ1029" t="str">
        <f>IFERROR(VLOOKUP(AI1029,#REF!,3,FALSE),"")</f>
        <v/>
      </c>
    </row>
    <row r="1030" spans="33:36" hidden="1">
      <c r="AG1030" t="s">
        <v>1720</v>
      </c>
      <c r="AH1030" t="s">
        <v>1721</v>
      </c>
      <c r="AI1030" t="str">
        <f t="shared" si="83"/>
        <v>A679078</v>
      </c>
      <c r="AJ1030" t="str">
        <f>IFERROR(VLOOKUP(AI1030,#REF!,3,FALSE),"")</f>
        <v/>
      </c>
    </row>
    <row r="1031" spans="33:36" hidden="1">
      <c r="AG1031" t="s">
        <v>1722</v>
      </c>
      <c r="AH1031" t="s">
        <v>1723</v>
      </c>
      <c r="AI1031" t="str">
        <f t="shared" si="83"/>
        <v>A679078</v>
      </c>
      <c r="AJ1031" t="str">
        <f>IFERROR(VLOOKUP(AI1031,#REF!,3,FALSE),"")</f>
        <v/>
      </c>
    </row>
    <row r="1032" spans="33:36" hidden="1">
      <c r="AG1032" t="s">
        <v>1724</v>
      </c>
      <c r="AH1032" t="s">
        <v>1725</v>
      </c>
      <c r="AI1032" t="str">
        <f t="shared" si="83"/>
        <v>A679078</v>
      </c>
      <c r="AJ1032" t="str">
        <f>IFERROR(VLOOKUP(AI1032,#REF!,3,FALSE),"")</f>
        <v/>
      </c>
    </row>
    <row r="1033" spans="33:36" hidden="1">
      <c r="AG1033" t="s">
        <v>1726</v>
      </c>
      <c r="AH1033" t="s">
        <v>1727</v>
      </c>
      <c r="AI1033" t="str">
        <f t="shared" ref="AI1033:AI1096" si="84">LEFT(AG1033,7)</f>
        <v>A679078</v>
      </c>
      <c r="AJ1033" t="str">
        <f>IFERROR(VLOOKUP(AI1033,#REF!,3,FALSE),"")</f>
        <v/>
      </c>
    </row>
    <row r="1034" spans="33:36" hidden="1">
      <c r="AG1034" t="s">
        <v>1728</v>
      </c>
      <c r="AH1034" t="s">
        <v>1729</v>
      </c>
      <c r="AI1034" t="str">
        <f t="shared" si="84"/>
        <v>A679078</v>
      </c>
      <c r="AJ1034" t="str">
        <f>IFERROR(VLOOKUP(AI1034,#REF!,3,FALSE),"")</f>
        <v/>
      </c>
    </row>
    <row r="1035" spans="33:36" hidden="1">
      <c r="AG1035" t="s">
        <v>1730</v>
      </c>
      <c r="AH1035" t="s">
        <v>1731</v>
      </c>
      <c r="AI1035" t="str">
        <f t="shared" si="84"/>
        <v>A679078</v>
      </c>
      <c r="AJ1035" t="str">
        <f>IFERROR(VLOOKUP(AI1035,#REF!,3,FALSE),"")</f>
        <v/>
      </c>
    </row>
    <row r="1036" spans="33:36" hidden="1">
      <c r="AG1036" t="s">
        <v>1732</v>
      </c>
      <c r="AH1036" t="s">
        <v>1733</v>
      </c>
      <c r="AI1036" t="str">
        <f t="shared" si="84"/>
        <v>A679078</v>
      </c>
      <c r="AJ1036" t="str">
        <f>IFERROR(VLOOKUP(AI1036,#REF!,3,FALSE),"")</f>
        <v/>
      </c>
    </row>
    <row r="1037" spans="33:36" hidden="1">
      <c r="AG1037" t="s">
        <v>1734</v>
      </c>
      <c r="AH1037" t="s">
        <v>1735</v>
      </c>
      <c r="AI1037" t="str">
        <f t="shared" si="84"/>
        <v>A679078</v>
      </c>
      <c r="AJ1037" t="str">
        <f>IFERROR(VLOOKUP(AI1037,#REF!,3,FALSE),"")</f>
        <v/>
      </c>
    </row>
    <row r="1038" spans="33:36" hidden="1">
      <c r="AG1038" t="s">
        <v>4033</v>
      </c>
      <c r="AH1038" t="s">
        <v>4034</v>
      </c>
      <c r="AI1038" t="str">
        <f t="shared" si="84"/>
        <v>A679078</v>
      </c>
      <c r="AJ1038" t="str">
        <f>IFERROR(VLOOKUP(AI1038,#REF!,3,FALSE),"")</f>
        <v/>
      </c>
    </row>
    <row r="1039" spans="33:36" hidden="1">
      <c r="AG1039" t="s">
        <v>4035</v>
      </c>
      <c r="AH1039" t="s">
        <v>4036</v>
      </c>
      <c r="AI1039" t="str">
        <f t="shared" si="84"/>
        <v>A679078</v>
      </c>
      <c r="AJ1039" t="str">
        <f>IFERROR(VLOOKUP(AI1039,#REF!,3,FALSE),"")</f>
        <v/>
      </c>
    </row>
    <row r="1040" spans="33:36" hidden="1">
      <c r="AG1040" t="s">
        <v>4037</v>
      </c>
      <c r="AH1040" t="s">
        <v>4038</v>
      </c>
      <c r="AI1040" t="str">
        <f t="shared" si="84"/>
        <v>A679078</v>
      </c>
      <c r="AJ1040" t="str">
        <f>IFERROR(VLOOKUP(AI1040,#REF!,3,FALSE),"")</f>
        <v/>
      </c>
    </row>
    <row r="1041" spans="33:36" hidden="1">
      <c r="AG1041" t="s">
        <v>4039</v>
      </c>
      <c r="AH1041" t="s">
        <v>4040</v>
      </c>
      <c r="AI1041" t="str">
        <f t="shared" si="84"/>
        <v>A679078</v>
      </c>
      <c r="AJ1041" t="str">
        <f>IFERROR(VLOOKUP(AI1041,#REF!,3,FALSE),"")</f>
        <v/>
      </c>
    </row>
    <row r="1042" spans="33:36" hidden="1">
      <c r="AG1042" t="s">
        <v>4041</v>
      </c>
      <c r="AH1042" t="s">
        <v>4042</v>
      </c>
      <c r="AI1042" t="str">
        <f t="shared" si="84"/>
        <v>A679078</v>
      </c>
      <c r="AJ1042" t="str">
        <f>IFERROR(VLOOKUP(AI1042,#REF!,3,FALSE),"")</f>
        <v/>
      </c>
    </row>
    <row r="1043" spans="33:36" hidden="1">
      <c r="AG1043" t="s">
        <v>4043</v>
      </c>
      <c r="AH1043" t="s">
        <v>4044</v>
      </c>
      <c r="AI1043" t="str">
        <f t="shared" si="84"/>
        <v>A679078</v>
      </c>
      <c r="AJ1043" t="str">
        <f>IFERROR(VLOOKUP(AI1043,#REF!,3,FALSE),"")</f>
        <v/>
      </c>
    </row>
    <row r="1044" spans="33:36" hidden="1">
      <c r="AG1044" t="s">
        <v>4045</v>
      </c>
      <c r="AH1044" t="s">
        <v>4046</v>
      </c>
      <c r="AI1044" t="str">
        <f t="shared" si="84"/>
        <v>A679078</v>
      </c>
      <c r="AJ1044" t="str">
        <f>IFERROR(VLOOKUP(AI1044,#REF!,3,FALSE),"")</f>
        <v/>
      </c>
    </row>
    <row r="1045" spans="33:36" hidden="1">
      <c r="AG1045" t="s">
        <v>4047</v>
      </c>
      <c r="AH1045" t="s">
        <v>4048</v>
      </c>
      <c r="AI1045" t="str">
        <f t="shared" si="84"/>
        <v>A679078</v>
      </c>
      <c r="AJ1045" t="str">
        <f>IFERROR(VLOOKUP(AI1045,#REF!,3,FALSE),"")</f>
        <v/>
      </c>
    </row>
    <row r="1046" spans="33:36" hidden="1">
      <c r="AG1046" t="s">
        <v>4049</v>
      </c>
      <c r="AH1046" t="s">
        <v>4050</v>
      </c>
      <c r="AI1046" t="str">
        <f t="shared" si="84"/>
        <v>A679078</v>
      </c>
      <c r="AJ1046" t="str">
        <f>IFERROR(VLOOKUP(AI1046,#REF!,3,FALSE),"")</f>
        <v/>
      </c>
    </row>
    <row r="1047" spans="33:36" hidden="1">
      <c r="AG1047" t="s">
        <v>4051</v>
      </c>
      <c r="AH1047" t="s">
        <v>4052</v>
      </c>
      <c r="AI1047" t="str">
        <f t="shared" si="84"/>
        <v>A679078</v>
      </c>
      <c r="AJ1047" t="str">
        <f>IFERROR(VLOOKUP(AI1047,#REF!,3,FALSE),"")</f>
        <v/>
      </c>
    </row>
    <row r="1048" spans="33:36" hidden="1">
      <c r="AG1048" t="s">
        <v>4053</v>
      </c>
      <c r="AH1048" t="s">
        <v>4054</v>
      </c>
      <c r="AI1048" t="str">
        <f t="shared" si="84"/>
        <v>A679078</v>
      </c>
      <c r="AJ1048" t="str">
        <f>IFERROR(VLOOKUP(AI1048,#REF!,3,FALSE),"")</f>
        <v/>
      </c>
    </row>
    <row r="1049" spans="33:36" hidden="1">
      <c r="AG1049" t="s">
        <v>4055</v>
      </c>
      <c r="AH1049" t="s">
        <v>4056</v>
      </c>
      <c r="AI1049" t="str">
        <f t="shared" si="84"/>
        <v>A679078</v>
      </c>
      <c r="AJ1049" t="str">
        <f>IFERROR(VLOOKUP(AI1049,#REF!,3,FALSE),"")</f>
        <v/>
      </c>
    </row>
    <row r="1050" spans="33:36" hidden="1">
      <c r="AG1050" t="s">
        <v>4057</v>
      </c>
      <c r="AH1050" t="s">
        <v>4058</v>
      </c>
      <c r="AI1050" t="str">
        <f t="shared" si="84"/>
        <v>A679078</v>
      </c>
      <c r="AJ1050" t="str">
        <f>IFERROR(VLOOKUP(AI1050,#REF!,3,FALSE),"")</f>
        <v/>
      </c>
    </row>
    <row r="1051" spans="33:36" hidden="1">
      <c r="AG1051" t="s">
        <v>4059</v>
      </c>
      <c r="AH1051" t="s">
        <v>4060</v>
      </c>
      <c r="AI1051" t="str">
        <f t="shared" si="84"/>
        <v>A679078</v>
      </c>
      <c r="AJ1051" t="str">
        <f>IFERROR(VLOOKUP(AI1051,#REF!,3,FALSE),"")</f>
        <v/>
      </c>
    </row>
    <row r="1052" spans="33:36" hidden="1">
      <c r="AG1052" t="s">
        <v>4061</v>
      </c>
      <c r="AH1052" t="s">
        <v>4062</v>
      </c>
      <c r="AI1052" t="str">
        <f t="shared" si="84"/>
        <v>A679078</v>
      </c>
      <c r="AJ1052" t="str">
        <f>IFERROR(VLOOKUP(AI1052,#REF!,3,FALSE),"")</f>
        <v/>
      </c>
    </row>
    <row r="1053" spans="33:36" hidden="1">
      <c r="AG1053" t="s">
        <v>4063</v>
      </c>
      <c r="AH1053" t="s">
        <v>4064</v>
      </c>
      <c r="AI1053" t="str">
        <f t="shared" si="84"/>
        <v>A679078</v>
      </c>
      <c r="AJ1053" t="str">
        <f>IFERROR(VLOOKUP(AI1053,#REF!,3,FALSE),"")</f>
        <v/>
      </c>
    </row>
    <row r="1054" spans="33:36" hidden="1">
      <c r="AG1054" t="s">
        <v>4065</v>
      </c>
      <c r="AH1054" t="s">
        <v>4066</v>
      </c>
      <c r="AI1054" t="str">
        <f t="shared" si="84"/>
        <v>A679078</v>
      </c>
      <c r="AJ1054" t="str">
        <f>IFERROR(VLOOKUP(AI1054,#REF!,3,FALSE),"")</f>
        <v/>
      </c>
    </row>
    <row r="1055" spans="33:36" hidden="1">
      <c r="AG1055" t="s">
        <v>4067</v>
      </c>
      <c r="AH1055" t="s">
        <v>4068</v>
      </c>
      <c r="AI1055" t="str">
        <f t="shared" si="84"/>
        <v>A679078</v>
      </c>
      <c r="AJ1055" t="str">
        <f>IFERROR(VLOOKUP(AI1055,#REF!,3,FALSE),"")</f>
        <v/>
      </c>
    </row>
    <row r="1056" spans="33:36" hidden="1">
      <c r="AG1056" t="s">
        <v>4069</v>
      </c>
      <c r="AH1056" t="s">
        <v>4070</v>
      </c>
      <c r="AI1056" t="str">
        <f t="shared" si="84"/>
        <v>A679078</v>
      </c>
      <c r="AJ1056" t="str">
        <f>IFERROR(VLOOKUP(AI1056,#REF!,3,FALSE),"")</f>
        <v/>
      </c>
    </row>
    <row r="1057" spans="33:36" hidden="1">
      <c r="AG1057" t="s">
        <v>4071</v>
      </c>
      <c r="AH1057" t="s">
        <v>4072</v>
      </c>
      <c r="AI1057" t="str">
        <f t="shared" si="84"/>
        <v>A679078</v>
      </c>
      <c r="AJ1057" t="str">
        <f>IFERROR(VLOOKUP(AI1057,#REF!,3,FALSE),"")</f>
        <v/>
      </c>
    </row>
    <row r="1058" spans="33:36" hidden="1">
      <c r="AG1058" t="s">
        <v>4073</v>
      </c>
      <c r="AH1058" t="s">
        <v>4074</v>
      </c>
      <c r="AI1058" t="str">
        <f t="shared" si="84"/>
        <v>A679078</v>
      </c>
      <c r="AJ1058" t="str">
        <f>IFERROR(VLOOKUP(AI1058,#REF!,3,FALSE),"")</f>
        <v/>
      </c>
    </row>
    <row r="1059" spans="33:36" hidden="1">
      <c r="AG1059" t="s">
        <v>4075</v>
      </c>
      <c r="AH1059" t="s">
        <v>4076</v>
      </c>
      <c r="AI1059" t="str">
        <f t="shared" si="84"/>
        <v>A679078</v>
      </c>
      <c r="AJ1059" t="str">
        <f>IFERROR(VLOOKUP(AI1059,#REF!,3,FALSE),"")</f>
        <v/>
      </c>
    </row>
    <row r="1060" spans="33:36" hidden="1">
      <c r="AG1060" t="s">
        <v>4077</v>
      </c>
      <c r="AH1060" t="s">
        <v>4078</v>
      </c>
      <c r="AI1060" t="str">
        <f t="shared" si="84"/>
        <v>A679078</v>
      </c>
      <c r="AJ1060" t="str">
        <f>IFERROR(VLOOKUP(AI1060,#REF!,3,FALSE),"")</f>
        <v/>
      </c>
    </row>
    <row r="1061" spans="33:36" hidden="1">
      <c r="AG1061" t="s">
        <v>4079</v>
      </c>
      <c r="AH1061" t="s">
        <v>4080</v>
      </c>
      <c r="AI1061" t="str">
        <f t="shared" si="84"/>
        <v>A679078</v>
      </c>
      <c r="AJ1061" t="str">
        <f>IFERROR(VLOOKUP(AI1061,#REF!,3,FALSE),"")</f>
        <v/>
      </c>
    </row>
    <row r="1062" spans="33:36" hidden="1">
      <c r="AG1062" t="s">
        <v>4081</v>
      </c>
      <c r="AH1062" t="s">
        <v>4082</v>
      </c>
      <c r="AI1062" t="str">
        <f t="shared" si="84"/>
        <v>A679078</v>
      </c>
      <c r="AJ1062" t="str">
        <f>IFERROR(VLOOKUP(AI1062,#REF!,3,FALSE),"")</f>
        <v/>
      </c>
    </row>
    <row r="1063" spans="33:36" hidden="1">
      <c r="AG1063" t="s">
        <v>4083</v>
      </c>
      <c r="AH1063" t="s">
        <v>4084</v>
      </c>
      <c r="AI1063" t="str">
        <f t="shared" si="84"/>
        <v>A679078</v>
      </c>
      <c r="AJ1063" t="str">
        <f>IFERROR(VLOOKUP(AI1063,#REF!,3,FALSE),"")</f>
        <v/>
      </c>
    </row>
    <row r="1064" spans="33:36" hidden="1">
      <c r="AG1064" t="s">
        <v>4085</v>
      </c>
      <c r="AH1064" t="s">
        <v>4086</v>
      </c>
      <c r="AI1064" t="str">
        <f t="shared" si="84"/>
        <v>A679078</v>
      </c>
      <c r="AJ1064" t="str">
        <f>IFERROR(VLOOKUP(AI1064,#REF!,3,FALSE),"")</f>
        <v/>
      </c>
    </row>
    <row r="1065" spans="33:36" hidden="1">
      <c r="AG1065" t="s">
        <v>4087</v>
      </c>
      <c r="AH1065" t="s">
        <v>4088</v>
      </c>
      <c r="AI1065" t="str">
        <f t="shared" si="84"/>
        <v>A679078</v>
      </c>
      <c r="AJ1065" t="str">
        <f>IFERROR(VLOOKUP(AI1065,#REF!,3,FALSE),"")</f>
        <v/>
      </c>
    </row>
    <row r="1066" spans="33:36" hidden="1">
      <c r="AG1066" t="s">
        <v>4089</v>
      </c>
      <c r="AH1066" t="s">
        <v>4090</v>
      </c>
      <c r="AI1066" t="str">
        <f t="shared" si="84"/>
        <v>A679078</v>
      </c>
      <c r="AJ1066" t="str">
        <f>IFERROR(VLOOKUP(AI1066,#REF!,3,FALSE),"")</f>
        <v/>
      </c>
    </row>
    <row r="1067" spans="33:36" hidden="1">
      <c r="AG1067" t="s">
        <v>4091</v>
      </c>
      <c r="AH1067" t="s">
        <v>4092</v>
      </c>
      <c r="AI1067" t="str">
        <f t="shared" si="84"/>
        <v>A679078</v>
      </c>
      <c r="AJ1067" t="str">
        <f>IFERROR(VLOOKUP(AI1067,#REF!,3,FALSE),"")</f>
        <v/>
      </c>
    </row>
    <row r="1068" spans="33:36" hidden="1">
      <c r="AG1068" t="s">
        <v>1736</v>
      </c>
      <c r="AH1068" t="s">
        <v>1737</v>
      </c>
      <c r="AI1068" t="str">
        <f t="shared" si="84"/>
        <v>A679078</v>
      </c>
      <c r="AJ1068" t="str">
        <f>IFERROR(VLOOKUP(AI1068,#REF!,3,FALSE),"")</f>
        <v/>
      </c>
    </row>
    <row r="1069" spans="33:36" hidden="1">
      <c r="AG1069" t="s">
        <v>4093</v>
      </c>
      <c r="AH1069" t="s">
        <v>1737</v>
      </c>
      <c r="AI1069" t="str">
        <f t="shared" si="84"/>
        <v>A679078</v>
      </c>
      <c r="AJ1069" t="str">
        <f>IFERROR(VLOOKUP(AI1069,#REF!,3,FALSE),"")</f>
        <v/>
      </c>
    </row>
    <row r="1070" spans="33:36" hidden="1">
      <c r="AG1070" t="s">
        <v>1738</v>
      </c>
      <c r="AH1070" t="s">
        <v>1739</v>
      </c>
      <c r="AI1070" t="str">
        <f t="shared" si="84"/>
        <v>A679078</v>
      </c>
      <c r="AJ1070" t="str">
        <f>IFERROR(VLOOKUP(AI1070,#REF!,3,FALSE),"")</f>
        <v/>
      </c>
    </row>
    <row r="1071" spans="33:36" hidden="1">
      <c r="AG1071" t="s">
        <v>4094</v>
      </c>
      <c r="AH1071" t="s">
        <v>4095</v>
      </c>
      <c r="AI1071" t="str">
        <f t="shared" si="84"/>
        <v>A679078</v>
      </c>
      <c r="AJ1071" t="str">
        <f>IFERROR(VLOOKUP(AI1071,#REF!,3,FALSE),"")</f>
        <v/>
      </c>
    </row>
    <row r="1072" spans="33:36" hidden="1">
      <c r="AG1072" t="s">
        <v>4096</v>
      </c>
      <c r="AH1072" t="s">
        <v>4097</v>
      </c>
      <c r="AI1072" t="str">
        <f t="shared" si="84"/>
        <v>A679078</v>
      </c>
      <c r="AJ1072" t="str">
        <f>IFERROR(VLOOKUP(AI1072,#REF!,3,FALSE),"")</f>
        <v/>
      </c>
    </row>
    <row r="1073" spans="33:36" hidden="1">
      <c r="AG1073" t="s">
        <v>4098</v>
      </c>
      <c r="AH1073" t="s">
        <v>4099</v>
      </c>
      <c r="AI1073" t="str">
        <f t="shared" si="84"/>
        <v>A679078</v>
      </c>
      <c r="AJ1073" t="str">
        <f>IFERROR(VLOOKUP(AI1073,#REF!,3,FALSE),"")</f>
        <v/>
      </c>
    </row>
    <row r="1074" spans="33:36" hidden="1">
      <c r="AG1074" t="s">
        <v>4100</v>
      </c>
      <c r="AH1074" t="s">
        <v>4101</v>
      </c>
      <c r="AI1074" t="str">
        <f t="shared" si="84"/>
        <v>A679078</v>
      </c>
      <c r="AJ1074" t="str">
        <f>IFERROR(VLOOKUP(AI1074,#REF!,3,FALSE),"")</f>
        <v/>
      </c>
    </row>
    <row r="1075" spans="33:36" hidden="1">
      <c r="AG1075" t="s">
        <v>1740</v>
      </c>
      <c r="AH1075" t="s">
        <v>1741</v>
      </c>
      <c r="AI1075" t="str">
        <f t="shared" si="84"/>
        <v>A679078</v>
      </c>
      <c r="AJ1075" t="str">
        <f>IFERROR(VLOOKUP(AI1075,#REF!,3,FALSE),"")</f>
        <v/>
      </c>
    </row>
    <row r="1076" spans="33:36" hidden="1">
      <c r="AG1076" t="s">
        <v>4102</v>
      </c>
      <c r="AH1076" t="s">
        <v>4103</v>
      </c>
      <c r="AI1076" t="str">
        <f t="shared" si="84"/>
        <v>A679078</v>
      </c>
      <c r="AJ1076" t="str">
        <f>IFERROR(VLOOKUP(AI1076,#REF!,3,FALSE),"")</f>
        <v/>
      </c>
    </row>
    <row r="1077" spans="33:36" hidden="1">
      <c r="AG1077" t="s">
        <v>1742</v>
      </c>
      <c r="AH1077" t="s">
        <v>1743</v>
      </c>
      <c r="AI1077" t="str">
        <f t="shared" si="84"/>
        <v>A679078</v>
      </c>
      <c r="AJ1077" t="str">
        <f>IFERROR(VLOOKUP(AI1077,#REF!,3,FALSE),"")</f>
        <v/>
      </c>
    </row>
    <row r="1078" spans="33:36" hidden="1">
      <c r="AG1078" t="s">
        <v>4104</v>
      </c>
      <c r="AH1078" t="s">
        <v>4105</v>
      </c>
      <c r="AI1078" t="str">
        <f t="shared" si="84"/>
        <v>A679078</v>
      </c>
      <c r="AJ1078" t="str">
        <f>IFERROR(VLOOKUP(AI1078,#REF!,3,FALSE),"")</f>
        <v/>
      </c>
    </row>
    <row r="1079" spans="33:36" hidden="1">
      <c r="AG1079" t="s">
        <v>4106</v>
      </c>
      <c r="AH1079" t="s">
        <v>4107</v>
      </c>
      <c r="AI1079" t="str">
        <f t="shared" si="84"/>
        <v>A679078</v>
      </c>
      <c r="AJ1079" t="str">
        <f>IFERROR(VLOOKUP(AI1079,#REF!,3,FALSE),"")</f>
        <v/>
      </c>
    </row>
    <row r="1080" spans="33:36" hidden="1">
      <c r="AG1080" t="s">
        <v>4108</v>
      </c>
      <c r="AH1080" t="s">
        <v>4109</v>
      </c>
      <c r="AI1080" t="str">
        <f t="shared" si="84"/>
        <v>A679078</v>
      </c>
      <c r="AJ1080" t="str">
        <f>IFERROR(VLOOKUP(AI1080,#REF!,3,FALSE),"")</f>
        <v/>
      </c>
    </row>
    <row r="1081" spans="33:36" hidden="1">
      <c r="AG1081" t="s">
        <v>4110</v>
      </c>
      <c r="AH1081" t="s">
        <v>4111</v>
      </c>
      <c r="AI1081" t="str">
        <f t="shared" si="84"/>
        <v>A679078</v>
      </c>
      <c r="AJ1081" t="str">
        <f>IFERROR(VLOOKUP(AI1081,#REF!,3,FALSE),"")</f>
        <v/>
      </c>
    </row>
    <row r="1082" spans="33:36" hidden="1">
      <c r="AG1082" t="s">
        <v>4112</v>
      </c>
      <c r="AH1082" t="s">
        <v>4113</v>
      </c>
      <c r="AI1082" t="str">
        <f t="shared" si="84"/>
        <v>A679078</v>
      </c>
      <c r="AJ1082" t="str">
        <f>IFERROR(VLOOKUP(AI1082,#REF!,3,FALSE),"")</f>
        <v/>
      </c>
    </row>
    <row r="1083" spans="33:36" hidden="1">
      <c r="AG1083" t="s">
        <v>4114</v>
      </c>
      <c r="AH1083" t="s">
        <v>4115</v>
      </c>
      <c r="AI1083" t="str">
        <f t="shared" si="84"/>
        <v>A679078</v>
      </c>
      <c r="AJ1083" t="str">
        <f>IFERROR(VLOOKUP(AI1083,#REF!,3,FALSE),"")</f>
        <v/>
      </c>
    </row>
    <row r="1084" spans="33:36" hidden="1">
      <c r="AG1084" t="s">
        <v>4116</v>
      </c>
      <c r="AH1084" t="s">
        <v>4117</v>
      </c>
      <c r="AI1084" t="str">
        <f t="shared" si="84"/>
        <v>A679078</v>
      </c>
      <c r="AJ1084" t="str">
        <f>IFERROR(VLOOKUP(AI1084,#REF!,3,FALSE),"")</f>
        <v/>
      </c>
    </row>
    <row r="1085" spans="33:36" hidden="1">
      <c r="AG1085" t="s">
        <v>1744</v>
      </c>
      <c r="AH1085" t="s">
        <v>1745</v>
      </c>
      <c r="AI1085" t="str">
        <f t="shared" si="84"/>
        <v>A679078</v>
      </c>
      <c r="AJ1085" t="str">
        <f>IFERROR(VLOOKUP(AI1085,#REF!,3,FALSE),"")</f>
        <v/>
      </c>
    </row>
    <row r="1086" spans="33:36" hidden="1">
      <c r="AG1086" t="s">
        <v>4118</v>
      </c>
      <c r="AH1086" t="s">
        <v>4119</v>
      </c>
      <c r="AI1086" t="str">
        <f t="shared" si="84"/>
        <v>A679078</v>
      </c>
      <c r="AJ1086" t="str">
        <f>IFERROR(VLOOKUP(AI1086,#REF!,3,FALSE),"")</f>
        <v/>
      </c>
    </row>
    <row r="1087" spans="33:36" hidden="1">
      <c r="AG1087" t="s">
        <v>4120</v>
      </c>
      <c r="AH1087" t="s">
        <v>4121</v>
      </c>
      <c r="AI1087" t="str">
        <f t="shared" si="84"/>
        <v>A679078</v>
      </c>
      <c r="AJ1087" t="str">
        <f>IFERROR(VLOOKUP(AI1087,#REF!,3,FALSE),"")</f>
        <v/>
      </c>
    </row>
    <row r="1088" spans="33:36" hidden="1">
      <c r="AG1088" t="s">
        <v>4122</v>
      </c>
      <c r="AH1088" t="s">
        <v>4123</v>
      </c>
      <c r="AI1088" t="str">
        <f t="shared" si="84"/>
        <v>A679078</v>
      </c>
      <c r="AJ1088" t="str">
        <f>IFERROR(VLOOKUP(AI1088,#REF!,3,FALSE),"")</f>
        <v/>
      </c>
    </row>
    <row r="1089" spans="33:36" hidden="1">
      <c r="AG1089" t="s">
        <v>4124</v>
      </c>
      <c r="AH1089" t="s">
        <v>4125</v>
      </c>
      <c r="AI1089" t="str">
        <f t="shared" si="84"/>
        <v>A679078</v>
      </c>
      <c r="AJ1089" t="str">
        <f>IFERROR(VLOOKUP(AI1089,#REF!,3,FALSE),"")</f>
        <v/>
      </c>
    </row>
    <row r="1090" spans="33:36" hidden="1">
      <c r="AG1090" t="s">
        <v>4126</v>
      </c>
      <c r="AH1090" t="s">
        <v>4127</v>
      </c>
      <c r="AI1090" t="str">
        <f t="shared" si="84"/>
        <v>A679078</v>
      </c>
      <c r="AJ1090" t="str">
        <f>IFERROR(VLOOKUP(AI1090,#REF!,3,FALSE),"")</f>
        <v/>
      </c>
    </row>
    <row r="1091" spans="33:36" hidden="1">
      <c r="AG1091" t="s">
        <v>4128</v>
      </c>
      <c r="AH1091" t="s">
        <v>4129</v>
      </c>
      <c r="AI1091" t="str">
        <f t="shared" si="84"/>
        <v>A679078</v>
      </c>
      <c r="AJ1091" t="str">
        <f>IFERROR(VLOOKUP(AI1091,#REF!,3,FALSE),"")</f>
        <v/>
      </c>
    </row>
    <row r="1092" spans="33:36" hidden="1">
      <c r="AG1092" t="s">
        <v>4130</v>
      </c>
      <c r="AH1092" t="s">
        <v>4131</v>
      </c>
      <c r="AI1092" t="str">
        <f t="shared" si="84"/>
        <v>A679078</v>
      </c>
      <c r="AJ1092" t="str">
        <f>IFERROR(VLOOKUP(AI1092,#REF!,3,FALSE),"")</f>
        <v/>
      </c>
    </row>
    <row r="1093" spans="33:36" hidden="1">
      <c r="AG1093" t="s">
        <v>4132</v>
      </c>
      <c r="AH1093" t="s">
        <v>4133</v>
      </c>
      <c r="AI1093" t="str">
        <f t="shared" si="84"/>
        <v>A679078</v>
      </c>
      <c r="AJ1093" t="str">
        <f>IFERROR(VLOOKUP(AI1093,#REF!,3,FALSE),"")</f>
        <v/>
      </c>
    </row>
    <row r="1094" spans="33:36" hidden="1">
      <c r="AG1094" t="s">
        <v>4134</v>
      </c>
      <c r="AH1094" t="s">
        <v>4135</v>
      </c>
      <c r="AI1094" t="str">
        <f t="shared" si="84"/>
        <v>A679078</v>
      </c>
      <c r="AJ1094" t="str">
        <f>IFERROR(VLOOKUP(AI1094,#REF!,3,FALSE),"")</f>
        <v/>
      </c>
    </row>
    <row r="1095" spans="33:36" hidden="1">
      <c r="AG1095" t="s">
        <v>4136</v>
      </c>
      <c r="AH1095" t="s">
        <v>4137</v>
      </c>
      <c r="AI1095" t="str">
        <f t="shared" si="84"/>
        <v>A679078</v>
      </c>
      <c r="AJ1095" t="str">
        <f>IFERROR(VLOOKUP(AI1095,#REF!,3,FALSE),"")</f>
        <v/>
      </c>
    </row>
    <row r="1096" spans="33:36" hidden="1">
      <c r="AG1096" t="s">
        <v>4138</v>
      </c>
      <c r="AH1096" t="s">
        <v>4139</v>
      </c>
      <c r="AI1096" t="str">
        <f t="shared" si="84"/>
        <v>A679078</v>
      </c>
      <c r="AJ1096" t="str">
        <f>IFERROR(VLOOKUP(AI1096,#REF!,3,FALSE),"")</f>
        <v/>
      </c>
    </row>
    <row r="1097" spans="33:36" hidden="1">
      <c r="AG1097" t="s">
        <v>4140</v>
      </c>
      <c r="AH1097" t="s">
        <v>4141</v>
      </c>
      <c r="AI1097" t="str">
        <f t="shared" ref="AI1097:AI1160" si="85">LEFT(AG1097,7)</f>
        <v>A679078</v>
      </c>
      <c r="AJ1097" t="str">
        <f>IFERROR(VLOOKUP(AI1097,#REF!,3,FALSE),"")</f>
        <v/>
      </c>
    </row>
    <row r="1098" spans="33:36" hidden="1">
      <c r="AG1098" t="s">
        <v>4142</v>
      </c>
      <c r="AH1098" t="s">
        <v>4143</v>
      </c>
      <c r="AI1098" t="str">
        <f t="shared" si="85"/>
        <v>A679078</v>
      </c>
      <c r="AJ1098" t="str">
        <f>IFERROR(VLOOKUP(AI1098,#REF!,3,FALSE),"")</f>
        <v/>
      </c>
    </row>
    <row r="1099" spans="33:36" hidden="1">
      <c r="AG1099" t="s">
        <v>4144</v>
      </c>
      <c r="AH1099" t="s">
        <v>2543</v>
      </c>
      <c r="AI1099" t="str">
        <f t="shared" si="85"/>
        <v>A679078</v>
      </c>
      <c r="AJ1099" t="str">
        <f>IFERROR(VLOOKUP(AI1099,#REF!,3,FALSE),"")</f>
        <v/>
      </c>
    </row>
    <row r="1100" spans="33:36" hidden="1">
      <c r="AG1100" t="s">
        <v>4145</v>
      </c>
      <c r="AH1100" t="s">
        <v>2543</v>
      </c>
      <c r="AI1100" t="str">
        <f t="shared" si="85"/>
        <v>A679078</v>
      </c>
      <c r="AJ1100" t="str">
        <f>IFERROR(VLOOKUP(AI1100,#REF!,3,FALSE),"")</f>
        <v/>
      </c>
    </row>
    <row r="1101" spans="33:36" hidden="1">
      <c r="AG1101" t="s">
        <v>4146</v>
      </c>
      <c r="AH1101" t="s">
        <v>4147</v>
      </c>
      <c r="AI1101" t="str">
        <f t="shared" si="85"/>
        <v>A679078</v>
      </c>
      <c r="AJ1101" t="str">
        <f>IFERROR(VLOOKUP(AI1101,#REF!,3,FALSE),"")</f>
        <v/>
      </c>
    </row>
    <row r="1102" spans="33:36" hidden="1">
      <c r="AG1102" t="s">
        <v>4148</v>
      </c>
      <c r="AH1102" t="s">
        <v>4149</v>
      </c>
      <c r="AI1102" t="str">
        <f t="shared" si="85"/>
        <v>A679078</v>
      </c>
      <c r="AJ1102" t="str">
        <f>IFERROR(VLOOKUP(AI1102,#REF!,3,FALSE),"")</f>
        <v/>
      </c>
    </row>
    <row r="1103" spans="33:36" hidden="1">
      <c r="AG1103" t="s">
        <v>4150</v>
      </c>
      <c r="AH1103" t="s">
        <v>4151</v>
      </c>
      <c r="AI1103" t="str">
        <f t="shared" si="85"/>
        <v>A679078</v>
      </c>
      <c r="AJ1103" t="str">
        <f>IFERROR(VLOOKUP(AI1103,#REF!,3,FALSE),"")</f>
        <v/>
      </c>
    </row>
    <row r="1104" spans="33:36" hidden="1">
      <c r="AG1104" t="s">
        <v>4152</v>
      </c>
      <c r="AH1104" t="s">
        <v>4153</v>
      </c>
      <c r="AI1104" t="str">
        <f t="shared" si="85"/>
        <v>A679078</v>
      </c>
      <c r="AJ1104" t="str">
        <f>IFERROR(VLOOKUP(AI1104,#REF!,3,FALSE),"")</f>
        <v/>
      </c>
    </row>
    <row r="1105" spans="33:36" hidden="1">
      <c r="AG1105" t="s">
        <v>4154</v>
      </c>
      <c r="AH1105" t="s">
        <v>4155</v>
      </c>
      <c r="AI1105" t="str">
        <f t="shared" si="85"/>
        <v>A679078</v>
      </c>
      <c r="AJ1105" t="str">
        <f>IFERROR(VLOOKUP(AI1105,#REF!,3,FALSE),"")</f>
        <v/>
      </c>
    </row>
    <row r="1106" spans="33:36" hidden="1">
      <c r="AG1106" t="s">
        <v>4156</v>
      </c>
      <c r="AH1106" t="s">
        <v>4157</v>
      </c>
      <c r="AI1106" t="str">
        <f t="shared" si="85"/>
        <v>A679078</v>
      </c>
      <c r="AJ1106" t="str">
        <f>IFERROR(VLOOKUP(AI1106,#REF!,3,FALSE),"")</f>
        <v/>
      </c>
    </row>
    <row r="1107" spans="33:36" hidden="1">
      <c r="AG1107" t="s">
        <v>4158</v>
      </c>
      <c r="AH1107" t="s">
        <v>4159</v>
      </c>
      <c r="AI1107" t="str">
        <f t="shared" si="85"/>
        <v>A679078</v>
      </c>
      <c r="AJ1107" t="str">
        <f>IFERROR(VLOOKUP(AI1107,#REF!,3,FALSE),"")</f>
        <v/>
      </c>
    </row>
    <row r="1108" spans="33:36" hidden="1">
      <c r="AG1108" t="s">
        <v>4160</v>
      </c>
      <c r="AH1108" t="s">
        <v>4161</v>
      </c>
      <c r="AI1108" t="str">
        <f t="shared" si="85"/>
        <v>A679078</v>
      </c>
      <c r="AJ1108" t="str">
        <f>IFERROR(VLOOKUP(AI1108,#REF!,3,FALSE),"")</f>
        <v/>
      </c>
    </row>
    <row r="1109" spans="33:36" hidden="1">
      <c r="AG1109" t="s">
        <v>4162</v>
      </c>
      <c r="AH1109" t="s">
        <v>4163</v>
      </c>
      <c r="AI1109" t="str">
        <f t="shared" si="85"/>
        <v>A679078</v>
      </c>
      <c r="AJ1109" t="str">
        <f>IFERROR(VLOOKUP(AI1109,#REF!,3,FALSE),"")</f>
        <v/>
      </c>
    </row>
    <row r="1110" spans="33:36" hidden="1">
      <c r="AG1110" t="s">
        <v>4164</v>
      </c>
      <c r="AH1110" t="s">
        <v>4165</v>
      </c>
      <c r="AI1110" t="str">
        <f t="shared" si="85"/>
        <v>A679078</v>
      </c>
      <c r="AJ1110" t="str">
        <f>IFERROR(VLOOKUP(AI1110,#REF!,3,FALSE),"")</f>
        <v/>
      </c>
    </row>
    <row r="1111" spans="33:36" hidden="1">
      <c r="AG1111" t="s">
        <v>1746</v>
      </c>
      <c r="AH1111" t="s">
        <v>1747</v>
      </c>
      <c r="AI1111" t="str">
        <f t="shared" si="85"/>
        <v>A679078</v>
      </c>
      <c r="AJ1111" t="str">
        <f>IFERROR(VLOOKUP(AI1111,#REF!,3,FALSE),"")</f>
        <v/>
      </c>
    </row>
    <row r="1112" spans="33:36" hidden="1">
      <c r="AG1112" t="s">
        <v>4166</v>
      </c>
      <c r="AH1112" t="s">
        <v>4167</v>
      </c>
      <c r="AI1112" t="str">
        <f t="shared" si="85"/>
        <v>A679078</v>
      </c>
      <c r="AJ1112" t="str">
        <f>IFERROR(VLOOKUP(AI1112,#REF!,3,FALSE),"")</f>
        <v/>
      </c>
    </row>
    <row r="1113" spans="33:36" hidden="1">
      <c r="AG1113" t="s">
        <v>4168</v>
      </c>
      <c r="AH1113" t="s">
        <v>4169</v>
      </c>
      <c r="AI1113" t="str">
        <f t="shared" si="85"/>
        <v>A679078</v>
      </c>
      <c r="AJ1113" t="str">
        <f>IFERROR(VLOOKUP(AI1113,#REF!,3,FALSE),"")</f>
        <v/>
      </c>
    </row>
    <row r="1114" spans="33:36" hidden="1">
      <c r="AG1114" t="s">
        <v>4170</v>
      </c>
      <c r="AH1114" t="s">
        <v>4171</v>
      </c>
      <c r="AI1114" t="str">
        <f t="shared" si="85"/>
        <v>A679078</v>
      </c>
      <c r="AJ1114" t="str">
        <f>IFERROR(VLOOKUP(AI1114,#REF!,3,FALSE),"")</f>
        <v/>
      </c>
    </row>
    <row r="1115" spans="33:36" hidden="1">
      <c r="AG1115" t="s">
        <v>4172</v>
      </c>
      <c r="AH1115" t="s">
        <v>4173</v>
      </c>
      <c r="AI1115" t="str">
        <f t="shared" si="85"/>
        <v>A679078</v>
      </c>
      <c r="AJ1115" t="str">
        <f>IFERROR(VLOOKUP(AI1115,#REF!,3,FALSE),"")</f>
        <v/>
      </c>
    </row>
    <row r="1116" spans="33:36" hidden="1">
      <c r="AG1116" t="s">
        <v>4174</v>
      </c>
      <c r="AH1116" t="s">
        <v>4175</v>
      </c>
      <c r="AI1116" t="str">
        <f t="shared" si="85"/>
        <v>A679078</v>
      </c>
      <c r="AJ1116" t="str">
        <f>IFERROR(VLOOKUP(AI1116,#REF!,3,FALSE),"")</f>
        <v/>
      </c>
    </row>
    <row r="1117" spans="33:36" hidden="1">
      <c r="AG1117" t="s">
        <v>1748</v>
      </c>
      <c r="AH1117" t="s">
        <v>1749</v>
      </c>
      <c r="AI1117" t="str">
        <f t="shared" si="85"/>
        <v>A679078</v>
      </c>
      <c r="AJ1117" t="str">
        <f>IFERROR(VLOOKUP(AI1117,#REF!,3,FALSE),"")</f>
        <v/>
      </c>
    </row>
    <row r="1118" spans="33:36" hidden="1">
      <c r="AG1118" t="s">
        <v>4176</v>
      </c>
      <c r="AH1118" t="s">
        <v>4177</v>
      </c>
      <c r="AI1118" t="str">
        <f t="shared" si="85"/>
        <v>A679078</v>
      </c>
      <c r="AJ1118" t="str">
        <f>IFERROR(VLOOKUP(AI1118,#REF!,3,FALSE),"")</f>
        <v/>
      </c>
    </row>
    <row r="1119" spans="33:36" hidden="1">
      <c r="AG1119" t="s">
        <v>4178</v>
      </c>
      <c r="AH1119" t="s">
        <v>4179</v>
      </c>
      <c r="AI1119" t="str">
        <f t="shared" si="85"/>
        <v>A679078</v>
      </c>
      <c r="AJ1119" t="str">
        <f>IFERROR(VLOOKUP(AI1119,#REF!,3,FALSE),"")</f>
        <v/>
      </c>
    </row>
    <row r="1120" spans="33:36" hidden="1">
      <c r="AG1120" t="s">
        <v>4180</v>
      </c>
      <c r="AH1120" t="s">
        <v>4181</v>
      </c>
      <c r="AI1120" t="str">
        <f t="shared" si="85"/>
        <v>A679078</v>
      </c>
      <c r="AJ1120" t="str">
        <f>IFERROR(VLOOKUP(AI1120,#REF!,3,FALSE),"")</f>
        <v/>
      </c>
    </row>
    <row r="1121" spans="33:36" hidden="1">
      <c r="AG1121" t="s">
        <v>4182</v>
      </c>
      <c r="AH1121" t="s">
        <v>4183</v>
      </c>
      <c r="AI1121" t="str">
        <f t="shared" si="85"/>
        <v>A679078</v>
      </c>
      <c r="AJ1121" t="str">
        <f>IFERROR(VLOOKUP(AI1121,#REF!,3,FALSE),"")</f>
        <v/>
      </c>
    </row>
    <row r="1122" spans="33:36" hidden="1">
      <c r="AG1122" t="s">
        <v>4184</v>
      </c>
      <c r="AH1122" t="s">
        <v>4185</v>
      </c>
      <c r="AI1122" t="str">
        <f t="shared" si="85"/>
        <v>A679078</v>
      </c>
      <c r="AJ1122" t="str">
        <f>IFERROR(VLOOKUP(AI1122,#REF!,3,FALSE),"")</f>
        <v/>
      </c>
    </row>
    <row r="1123" spans="33:36" hidden="1">
      <c r="AG1123" t="s">
        <v>4186</v>
      </c>
      <c r="AH1123" t="s">
        <v>4187</v>
      </c>
      <c r="AI1123" t="str">
        <f t="shared" si="85"/>
        <v>A679078</v>
      </c>
      <c r="AJ1123" t="str">
        <f>IFERROR(VLOOKUP(AI1123,#REF!,3,FALSE),"")</f>
        <v/>
      </c>
    </row>
    <row r="1124" spans="33:36" hidden="1">
      <c r="AG1124" t="s">
        <v>4188</v>
      </c>
      <c r="AH1124" t="s">
        <v>4189</v>
      </c>
      <c r="AI1124" t="str">
        <f t="shared" si="85"/>
        <v>A679078</v>
      </c>
      <c r="AJ1124" t="str">
        <f>IFERROR(VLOOKUP(AI1124,#REF!,3,FALSE),"")</f>
        <v/>
      </c>
    </row>
    <row r="1125" spans="33:36" hidden="1">
      <c r="AG1125" t="s">
        <v>4190</v>
      </c>
      <c r="AH1125" t="s">
        <v>4191</v>
      </c>
      <c r="AI1125" t="str">
        <f t="shared" si="85"/>
        <v>A679078</v>
      </c>
      <c r="AJ1125" t="str">
        <f>IFERROR(VLOOKUP(AI1125,#REF!,3,FALSE),"")</f>
        <v/>
      </c>
    </row>
    <row r="1126" spans="33:36" hidden="1">
      <c r="AG1126" t="s">
        <v>1750</v>
      </c>
      <c r="AH1126" t="s">
        <v>1751</v>
      </c>
      <c r="AI1126" t="str">
        <f t="shared" si="85"/>
        <v>A679078</v>
      </c>
      <c r="AJ1126" t="str">
        <f>IFERROR(VLOOKUP(AI1126,#REF!,3,FALSE),"")</f>
        <v/>
      </c>
    </row>
    <row r="1127" spans="33:36" hidden="1">
      <c r="AG1127" t="s">
        <v>4192</v>
      </c>
      <c r="AH1127" t="s">
        <v>4193</v>
      </c>
      <c r="AI1127" t="str">
        <f t="shared" si="85"/>
        <v>A679078</v>
      </c>
      <c r="AJ1127" t="str">
        <f>IFERROR(VLOOKUP(AI1127,#REF!,3,FALSE),"")</f>
        <v/>
      </c>
    </row>
    <row r="1128" spans="33:36" hidden="1">
      <c r="AG1128" t="s">
        <v>4194</v>
      </c>
      <c r="AH1128" t="s">
        <v>4195</v>
      </c>
      <c r="AI1128" t="str">
        <f t="shared" si="85"/>
        <v>A679078</v>
      </c>
      <c r="AJ1128" t="str">
        <f>IFERROR(VLOOKUP(AI1128,#REF!,3,FALSE),"")</f>
        <v/>
      </c>
    </row>
    <row r="1129" spans="33:36" hidden="1">
      <c r="AG1129" t="s">
        <v>1752</v>
      </c>
      <c r="AH1129" t="s">
        <v>1753</v>
      </c>
      <c r="AI1129" t="str">
        <f t="shared" si="85"/>
        <v>A679078</v>
      </c>
      <c r="AJ1129" t="str">
        <f>IFERROR(VLOOKUP(AI1129,#REF!,3,FALSE),"")</f>
        <v/>
      </c>
    </row>
    <row r="1130" spans="33:36" hidden="1">
      <c r="AG1130" t="s">
        <v>4196</v>
      </c>
      <c r="AH1130" t="s">
        <v>4197</v>
      </c>
      <c r="AI1130" t="str">
        <f t="shared" si="85"/>
        <v>A679078</v>
      </c>
      <c r="AJ1130" t="str">
        <f>IFERROR(VLOOKUP(AI1130,#REF!,3,FALSE),"")</f>
        <v/>
      </c>
    </row>
    <row r="1131" spans="33:36" hidden="1">
      <c r="AG1131" t="s">
        <v>4198</v>
      </c>
      <c r="AH1131" t="s">
        <v>4199</v>
      </c>
      <c r="AI1131" t="str">
        <f t="shared" si="85"/>
        <v>A679078</v>
      </c>
      <c r="AJ1131" t="str">
        <f>IFERROR(VLOOKUP(AI1131,#REF!,3,FALSE),"")</f>
        <v/>
      </c>
    </row>
    <row r="1132" spans="33:36" hidden="1">
      <c r="AG1132" t="s">
        <v>4200</v>
      </c>
      <c r="AH1132" t="s">
        <v>4201</v>
      </c>
      <c r="AI1132" t="str">
        <f t="shared" si="85"/>
        <v>A679078</v>
      </c>
      <c r="AJ1132" t="str">
        <f>IFERROR(VLOOKUP(AI1132,#REF!,3,FALSE),"")</f>
        <v/>
      </c>
    </row>
    <row r="1133" spans="33:36" hidden="1">
      <c r="AG1133" t="s">
        <v>4202</v>
      </c>
      <c r="AH1133" t="s">
        <v>4201</v>
      </c>
      <c r="AI1133" t="str">
        <f t="shared" si="85"/>
        <v>A679078</v>
      </c>
      <c r="AJ1133" t="str">
        <f>IFERROR(VLOOKUP(AI1133,#REF!,3,FALSE),"")</f>
        <v/>
      </c>
    </row>
    <row r="1134" spans="33:36" hidden="1">
      <c r="AG1134" t="s">
        <v>4203</v>
      </c>
      <c r="AH1134" t="s">
        <v>4204</v>
      </c>
      <c r="AI1134" t="str">
        <f t="shared" si="85"/>
        <v>A679078</v>
      </c>
      <c r="AJ1134" t="str">
        <f>IFERROR(VLOOKUP(AI1134,#REF!,3,FALSE),"")</f>
        <v/>
      </c>
    </row>
    <row r="1135" spans="33:36" hidden="1">
      <c r="AG1135" t="s">
        <v>4205</v>
      </c>
      <c r="AH1135" t="s">
        <v>4206</v>
      </c>
      <c r="AI1135" t="str">
        <f t="shared" si="85"/>
        <v>A679078</v>
      </c>
      <c r="AJ1135" t="str">
        <f>IFERROR(VLOOKUP(AI1135,#REF!,3,FALSE),"")</f>
        <v/>
      </c>
    </row>
    <row r="1136" spans="33:36" hidden="1">
      <c r="AG1136" t="s">
        <v>4207</v>
      </c>
      <c r="AH1136" t="s">
        <v>4208</v>
      </c>
      <c r="AI1136" t="str">
        <f t="shared" si="85"/>
        <v>A679078</v>
      </c>
      <c r="AJ1136" t="str">
        <f>IFERROR(VLOOKUP(AI1136,#REF!,3,FALSE),"")</f>
        <v/>
      </c>
    </row>
    <row r="1137" spans="33:36" hidden="1">
      <c r="AG1137" t="s">
        <v>4209</v>
      </c>
      <c r="AH1137" t="s">
        <v>4210</v>
      </c>
      <c r="AI1137" t="str">
        <f t="shared" si="85"/>
        <v>A679078</v>
      </c>
      <c r="AJ1137" t="str">
        <f>IFERROR(VLOOKUP(AI1137,#REF!,3,FALSE),"")</f>
        <v/>
      </c>
    </row>
    <row r="1138" spans="33:36" hidden="1">
      <c r="AG1138" t="s">
        <v>4211</v>
      </c>
      <c r="AH1138" t="s">
        <v>4212</v>
      </c>
      <c r="AI1138" t="str">
        <f t="shared" si="85"/>
        <v>A679078</v>
      </c>
      <c r="AJ1138" t="str">
        <f>IFERROR(VLOOKUP(AI1138,#REF!,3,FALSE),"")</f>
        <v/>
      </c>
    </row>
    <row r="1139" spans="33:36" hidden="1">
      <c r="AG1139" t="s">
        <v>4213</v>
      </c>
      <c r="AH1139" t="s">
        <v>4214</v>
      </c>
      <c r="AI1139" t="str">
        <f t="shared" si="85"/>
        <v>A679078</v>
      </c>
      <c r="AJ1139" t="str">
        <f>IFERROR(VLOOKUP(AI1139,#REF!,3,FALSE),"")</f>
        <v/>
      </c>
    </row>
    <row r="1140" spans="33:36" hidden="1">
      <c r="AG1140" t="s">
        <v>4215</v>
      </c>
      <c r="AH1140" t="s">
        <v>4216</v>
      </c>
      <c r="AI1140" t="str">
        <f t="shared" si="85"/>
        <v>A679078</v>
      </c>
      <c r="AJ1140" t="str">
        <f>IFERROR(VLOOKUP(AI1140,#REF!,3,FALSE),"")</f>
        <v/>
      </c>
    </row>
    <row r="1141" spans="33:36" hidden="1">
      <c r="AG1141" t="s">
        <v>4217</v>
      </c>
      <c r="AH1141" t="s">
        <v>4218</v>
      </c>
      <c r="AI1141" t="str">
        <f t="shared" si="85"/>
        <v>A679078</v>
      </c>
      <c r="AJ1141" t="str">
        <f>IFERROR(VLOOKUP(AI1141,#REF!,3,FALSE),"")</f>
        <v/>
      </c>
    </row>
    <row r="1142" spans="33:36" hidden="1">
      <c r="AG1142" t="s">
        <v>4219</v>
      </c>
      <c r="AH1142" t="s">
        <v>4220</v>
      </c>
      <c r="AI1142" t="str">
        <f t="shared" si="85"/>
        <v>A679078</v>
      </c>
      <c r="AJ1142" t="str">
        <f>IFERROR(VLOOKUP(AI1142,#REF!,3,FALSE),"")</f>
        <v/>
      </c>
    </row>
    <row r="1143" spans="33:36" hidden="1">
      <c r="AG1143" t="s">
        <v>4221</v>
      </c>
      <c r="AH1143" t="s">
        <v>4222</v>
      </c>
      <c r="AI1143" t="str">
        <f t="shared" si="85"/>
        <v>A679078</v>
      </c>
      <c r="AJ1143" t="str">
        <f>IFERROR(VLOOKUP(AI1143,#REF!,3,FALSE),"")</f>
        <v/>
      </c>
    </row>
    <row r="1144" spans="33:36" hidden="1">
      <c r="AG1144" t="s">
        <v>4223</v>
      </c>
      <c r="AH1144" t="s">
        <v>4224</v>
      </c>
      <c r="AI1144" t="str">
        <f t="shared" si="85"/>
        <v>A679078</v>
      </c>
      <c r="AJ1144" t="str">
        <f>IFERROR(VLOOKUP(AI1144,#REF!,3,FALSE),"")</f>
        <v/>
      </c>
    </row>
    <row r="1145" spans="33:36" hidden="1">
      <c r="AG1145" t="s">
        <v>4225</v>
      </c>
      <c r="AH1145" t="s">
        <v>4226</v>
      </c>
      <c r="AI1145" t="str">
        <f t="shared" si="85"/>
        <v>A679078</v>
      </c>
      <c r="AJ1145" t="str">
        <f>IFERROR(VLOOKUP(AI1145,#REF!,3,FALSE),"")</f>
        <v/>
      </c>
    </row>
    <row r="1146" spans="33:36" hidden="1">
      <c r="AG1146" t="s">
        <v>4227</v>
      </c>
      <c r="AH1146" t="s">
        <v>4228</v>
      </c>
      <c r="AI1146" t="str">
        <f t="shared" si="85"/>
        <v>A679078</v>
      </c>
      <c r="AJ1146" t="str">
        <f>IFERROR(VLOOKUP(AI1146,#REF!,3,FALSE),"")</f>
        <v/>
      </c>
    </row>
    <row r="1147" spans="33:36" hidden="1">
      <c r="AG1147" t="s">
        <v>4229</v>
      </c>
      <c r="AH1147" t="s">
        <v>4230</v>
      </c>
      <c r="AI1147" t="str">
        <f t="shared" si="85"/>
        <v>A679078</v>
      </c>
      <c r="AJ1147" t="str">
        <f>IFERROR(VLOOKUP(AI1147,#REF!,3,FALSE),"")</f>
        <v/>
      </c>
    </row>
    <row r="1148" spans="33:36" hidden="1">
      <c r="AG1148" t="s">
        <v>4231</v>
      </c>
      <c r="AH1148" t="s">
        <v>4232</v>
      </c>
      <c r="AI1148" t="str">
        <f t="shared" si="85"/>
        <v>A679078</v>
      </c>
      <c r="AJ1148" t="str">
        <f>IFERROR(VLOOKUP(AI1148,#REF!,3,FALSE),"")</f>
        <v/>
      </c>
    </row>
    <row r="1149" spans="33:36" hidden="1">
      <c r="AG1149" t="s">
        <v>4233</v>
      </c>
      <c r="AH1149" t="s">
        <v>4234</v>
      </c>
      <c r="AI1149" t="str">
        <f t="shared" si="85"/>
        <v>A679078</v>
      </c>
      <c r="AJ1149" t="str">
        <f>IFERROR(VLOOKUP(AI1149,#REF!,3,FALSE),"")</f>
        <v/>
      </c>
    </row>
    <row r="1150" spans="33:36" hidden="1">
      <c r="AG1150" t="s">
        <v>4235</v>
      </c>
      <c r="AH1150" t="s">
        <v>4236</v>
      </c>
      <c r="AI1150" t="str">
        <f t="shared" si="85"/>
        <v>A679078</v>
      </c>
      <c r="AJ1150" t="str">
        <f>IFERROR(VLOOKUP(AI1150,#REF!,3,FALSE),"")</f>
        <v/>
      </c>
    </row>
    <row r="1151" spans="33:36" hidden="1">
      <c r="AG1151" t="s">
        <v>4237</v>
      </c>
      <c r="AH1151" t="s">
        <v>4238</v>
      </c>
      <c r="AI1151" t="str">
        <f t="shared" si="85"/>
        <v>A679078</v>
      </c>
      <c r="AJ1151" t="str">
        <f>IFERROR(VLOOKUP(AI1151,#REF!,3,FALSE),"")</f>
        <v/>
      </c>
    </row>
    <row r="1152" spans="33:36" hidden="1">
      <c r="AG1152" t="s">
        <v>4239</v>
      </c>
      <c r="AH1152" t="s">
        <v>4240</v>
      </c>
      <c r="AI1152" t="str">
        <f t="shared" si="85"/>
        <v>A679078</v>
      </c>
      <c r="AJ1152" t="str">
        <f>IFERROR(VLOOKUP(AI1152,#REF!,3,FALSE),"")</f>
        <v/>
      </c>
    </row>
    <row r="1153" spans="33:36" hidden="1">
      <c r="AG1153" t="s">
        <v>4241</v>
      </c>
      <c r="AH1153" t="s">
        <v>4242</v>
      </c>
      <c r="AI1153" t="str">
        <f t="shared" si="85"/>
        <v>A679078</v>
      </c>
      <c r="AJ1153" t="str">
        <f>IFERROR(VLOOKUP(AI1153,#REF!,3,FALSE),"")</f>
        <v/>
      </c>
    </row>
    <row r="1154" spans="33:36" hidden="1">
      <c r="AG1154" t="s">
        <v>4243</v>
      </c>
      <c r="AH1154" t="s">
        <v>4244</v>
      </c>
      <c r="AI1154" t="str">
        <f t="shared" si="85"/>
        <v>A679078</v>
      </c>
      <c r="AJ1154" t="str">
        <f>IFERROR(VLOOKUP(AI1154,#REF!,3,FALSE),"")</f>
        <v/>
      </c>
    </row>
    <row r="1155" spans="33:36" hidden="1">
      <c r="AG1155" t="s">
        <v>4245</v>
      </c>
      <c r="AH1155" t="s">
        <v>4246</v>
      </c>
      <c r="AI1155" t="str">
        <f t="shared" si="85"/>
        <v>A679078</v>
      </c>
      <c r="AJ1155" t="str">
        <f>IFERROR(VLOOKUP(AI1155,#REF!,3,FALSE),"")</f>
        <v/>
      </c>
    </row>
    <row r="1156" spans="33:36" hidden="1">
      <c r="AG1156" t="s">
        <v>4247</v>
      </c>
      <c r="AH1156" t="s">
        <v>4248</v>
      </c>
      <c r="AI1156" t="str">
        <f t="shared" si="85"/>
        <v>A679078</v>
      </c>
      <c r="AJ1156" t="str">
        <f>IFERROR(VLOOKUP(AI1156,#REF!,3,FALSE),"")</f>
        <v/>
      </c>
    </row>
    <row r="1157" spans="33:36" hidden="1">
      <c r="AG1157" t="s">
        <v>4249</v>
      </c>
      <c r="AH1157" t="s">
        <v>4250</v>
      </c>
      <c r="AI1157" t="str">
        <f t="shared" si="85"/>
        <v>A679078</v>
      </c>
      <c r="AJ1157" t="str">
        <f>IFERROR(VLOOKUP(AI1157,#REF!,3,FALSE),"")</f>
        <v/>
      </c>
    </row>
    <row r="1158" spans="33:36" hidden="1">
      <c r="AG1158" t="s">
        <v>4251</v>
      </c>
      <c r="AH1158" t="s">
        <v>4252</v>
      </c>
      <c r="AI1158" t="str">
        <f t="shared" si="85"/>
        <v>A679078</v>
      </c>
      <c r="AJ1158" t="str">
        <f>IFERROR(VLOOKUP(AI1158,#REF!,3,FALSE),"")</f>
        <v/>
      </c>
    </row>
    <row r="1159" spans="33:36" hidden="1">
      <c r="AG1159" t="s">
        <v>4253</v>
      </c>
      <c r="AH1159" t="s">
        <v>4254</v>
      </c>
      <c r="AI1159" t="str">
        <f t="shared" si="85"/>
        <v>A679078</v>
      </c>
      <c r="AJ1159" t="str">
        <f>IFERROR(VLOOKUP(AI1159,#REF!,3,FALSE),"")</f>
        <v/>
      </c>
    </row>
    <row r="1160" spans="33:36" hidden="1">
      <c r="AG1160" t="s">
        <v>4255</v>
      </c>
      <c r="AH1160" t="s">
        <v>4256</v>
      </c>
      <c r="AI1160" t="str">
        <f t="shared" si="85"/>
        <v>A679078</v>
      </c>
      <c r="AJ1160" t="str">
        <f>IFERROR(VLOOKUP(AI1160,#REF!,3,FALSE),"")</f>
        <v/>
      </c>
    </row>
    <row r="1161" spans="33:36" hidden="1">
      <c r="AG1161" t="s">
        <v>4257</v>
      </c>
      <c r="AH1161" t="s">
        <v>4258</v>
      </c>
      <c r="AI1161" t="str">
        <f t="shared" ref="AI1161:AI1224" si="86">LEFT(AG1161,7)</f>
        <v>A679078</v>
      </c>
      <c r="AJ1161" t="str">
        <f>IFERROR(VLOOKUP(AI1161,#REF!,3,FALSE),"")</f>
        <v/>
      </c>
    </row>
    <row r="1162" spans="33:36" hidden="1">
      <c r="AG1162" t="s">
        <v>4259</v>
      </c>
      <c r="AH1162" t="s">
        <v>4260</v>
      </c>
      <c r="AI1162" t="str">
        <f t="shared" si="86"/>
        <v>A679078</v>
      </c>
      <c r="AJ1162" t="str">
        <f>IFERROR(VLOOKUP(AI1162,#REF!,3,FALSE),"")</f>
        <v/>
      </c>
    </row>
    <row r="1163" spans="33:36" hidden="1">
      <c r="AG1163" t="s">
        <v>4261</v>
      </c>
      <c r="AH1163" t="s">
        <v>4262</v>
      </c>
      <c r="AI1163" t="str">
        <f t="shared" si="86"/>
        <v>A679078</v>
      </c>
      <c r="AJ1163" t="str">
        <f>IFERROR(VLOOKUP(AI1163,#REF!,3,FALSE),"")</f>
        <v/>
      </c>
    </row>
    <row r="1164" spans="33:36" hidden="1">
      <c r="AG1164" t="s">
        <v>4263</v>
      </c>
      <c r="AH1164" t="s">
        <v>4264</v>
      </c>
      <c r="AI1164" t="str">
        <f t="shared" si="86"/>
        <v>A679078</v>
      </c>
      <c r="AJ1164" t="str">
        <f>IFERROR(VLOOKUP(AI1164,#REF!,3,FALSE),"")</f>
        <v/>
      </c>
    </row>
    <row r="1165" spans="33:36" hidden="1">
      <c r="AG1165" t="s">
        <v>4265</v>
      </c>
      <c r="AH1165" t="s">
        <v>4266</v>
      </c>
      <c r="AI1165" t="str">
        <f t="shared" si="86"/>
        <v>A679078</v>
      </c>
      <c r="AJ1165" t="str">
        <f>IFERROR(VLOOKUP(AI1165,#REF!,3,FALSE),"")</f>
        <v/>
      </c>
    </row>
    <row r="1166" spans="33:36" hidden="1">
      <c r="AG1166" t="s">
        <v>4267</v>
      </c>
      <c r="AH1166" t="s">
        <v>4268</v>
      </c>
      <c r="AI1166" t="str">
        <f t="shared" si="86"/>
        <v>A679078</v>
      </c>
      <c r="AJ1166" t="str">
        <f>IFERROR(VLOOKUP(AI1166,#REF!,3,FALSE),"")</f>
        <v/>
      </c>
    </row>
    <row r="1167" spans="33:36" hidden="1">
      <c r="AG1167" t="s">
        <v>4269</v>
      </c>
      <c r="AH1167" t="s">
        <v>4270</v>
      </c>
      <c r="AI1167" t="str">
        <f t="shared" si="86"/>
        <v>A679078</v>
      </c>
      <c r="AJ1167" t="str">
        <f>IFERROR(VLOOKUP(AI1167,#REF!,3,FALSE),"")</f>
        <v/>
      </c>
    </row>
    <row r="1168" spans="33:36" hidden="1">
      <c r="AG1168" t="s">
        <v>4271</v>
      </c>
      <c r="AH1168" t="s">
        <v>4272</v>
      </c>
      <c r="AI1168" t="str">
        <f t="shared" si="86"/>
        <v>A679078</v>
      </c>
      <c r="AJ1168" t="str">
        <f>IFERROR(VLOOKUP(AI1168,#REF!,3,FALSE),"")</f>
        <v/>
      </c>
    </row>
    <row r="1169" spans="33:36" hidden="1">
      <c r="AG1169" t="s">
        <v>4273</v>
      </c>
      <c r="AH1169" t="s">
        <v>4274</v>
      </c>
      <c r="AI1169" t="str">
        <f t="shared" si="86"/>
        <v>A679078</v>
      </c>
      <c r="AJ1169" t="str">
        <f>IFERROR(VLOOKUP(AI1169,#REF!,3,FALSE),"")</f>
        <v/>
      </c>
    </row>
    <row r="1170" spans="33:36" hidden="1">
      <c r="AG1170" t="s">
        <v>1754</v>
      </c>
      <c r="AH1170" t="s">
        <v>1755</v>
      </c>
      <c r="AI1170" t="str">
        <f t="shared" si="86"/>
        <v>A679078</v>
      </c>
      <c r="AJ1170" t="str">
        <f>IFERROR(VLOOKUP(AI1170,#REF!,3,FALSE),"")</f>
        <v/>
      </c>
    </row>
    <row r="1171" spans="33:36" hidden="1">
      <c r="AG1171" t="s">
        <v>4275</v>
      </c>
      <c r="AH1171" t="s">
        <v>4276</v>
      </c>
      <c r="AI1171" t="str">
        <f t="shared" si="86"/>
        <v>A679078</v>
      </c>
      <c r="AJ1171" t="str">
        <f>IFERROR(VLOOKUP(AI1171,#REF!,3,FALSE),"")</f>
        <v/>
      </c>
    </row>
    <row r="1172" spans="33:36" hidden="1">
      <c r="AG1172" t="s">
        <v>4277</v>
      </c>
      <c r="AH1172" t="s">
        <v>4278</v>
      </c>
      <c r="AI1172" t="str">
        <f t="shared" si="86"/>
        <v>A679078</v>
      </c>
      <c r="AJ1172" t="str">
        <f>IFERROR(VLOOKUP(AI1172,#REF!,3,FALSE),"")</f>
        <v/>
      </c>
    </row>
    <row r="1173" spans="33:36" hidden="1">
      <c r="AG1173" t="s">
        <v>4279</v>
      </c>
      <c r="AH1173" t="s">
        <v>4280</v>
      </c>
      <c r="AI1173" t="str">
        <f t="shared" si="86"/>
        <v>A679078</v>
      </c>
      <c r="AJ1173" t="str">
        <f>IFERROR(VLOOKUP(AI1173,#REF!,3,FALSE),"")</f>
        <v/>
      </c>
    </row>
    <row r="1174" spans="33:36" hidden="1">
      <c r="AG1174" t="s">
        <v>4281</v>
      </c>
      <c r="AH1174" t="s">
        <v>4282</v>
      </c>
      <c r="AI1174" t="str">
        <f t="shared" si="86"/>
        <v>A679078</v>
      </c>
      <c r="AJ1174" t="str">
        <f>IFERROR(VLOOKUP(AI1174,#REF!,3,FALSE),"")</f>
        <v/>
      </c>
    </row>
    <row r="1175" spans="33:36" hidden="1">
      <c r="AG1175" t="s">
        <v>4283</v>
      </c>
      <c r="AH1175" t="s">
        <v>4284</v>
      </c>
      <c r="AI1175" t="str">
        <f t="shared" si="86"/>
        <v>A679078</v>
      </c>
      <c r="AJ1175" t="str">
        <f>IFERROR(VLOOKUP(AI1175,#REF!,3,FALSE),"")</f>
        <v/>
      </c>
    </row>
    <row r="1176" spans="33:36" hidden="1">
      <c r="AG1176" t="s">
        <v>4285</v>
      </c>
      <c r="AH1176" t="s">
        <v>4286</v>
      </c>
      <c r="AI1176" t="str">
        <f t="shared" si="86"/>
        <v>A679078</v>
      </c>
      <c r="AJ1176" t="str">
        <f>IFERROR(VLOOKUP(AI1176,#REF!,3,FALSE),"")</f>
        <v/>
      </c>
    </row>
    <row r="1177" spans="33:36" hidden="1">
      <c r="AG1177" t="s">
        <v>4287</v>
      </c>
      <c r="AH1177" t="s">
        <v>4288</v>
      </c>
      <c r="AI1177" t="str">
        <f t="shared" si="86"/>
        <v>A679078</v>
      </c>
      <c r="AJ1177" t="str">
        <f>IFERROR(VLOOKUP(AI1177,#REF!,3,FALSE),"")</f>
        <v/>
      </c>
    </row>
    <row r="1178" spans="33:36" hidden="1">
      <c r="AG1178" t="s">
        <v>4289</v>
      </c>
      <c r="AH1178" t="s">
        <v>4290</v>
      </c>
      <c r="AI1178" t="str">
        <f t="shared" si="86"/>
        <v>A679078</v>
      </c>
      <c r="AJ1178" t="str">
        <f>IFERROR(VLOOKUP(AI1178,#REF!,3,FALSE),"")</f>
        <v/>
      </c>
    </row>
    <row r="1179" spans="33:36" hidden="1">
      <c r="AG1179" t="s">
        <v>4291</v>
      </c>
      <c r="AH1179" t="s">
        <v>4292</v>
      </c>
      <c r="AI1179" t="str">
        <f t="shared" si="86"/>
        <v>A679078</v>
      </c>
      <c r="AJ1179" t="str">
        <f>IFERROR(VLOOKUP(AI1179,#REF!,3,FALSE),"")</f>
        <v/>
      </c>
    </row>
    <row r="1180" spans="33:36" hidden="1">
      <c r="AG1180" t="s">
        <v>4293</v>
      </c>
      <c r="AH1180" t="s">
        <v>4294</v>
      </c>
      <c r="AI1180" t="str">
        <f t="shared" si="86"/>
        <v>A679078</v>
      </c>
      <c r="AJ1180" t="str">
        <f>IFERROR(VLOOKUP(AI1180,#REF!,3,FALSE),"")</f>
        <v/>
      </c>
    </row>
    <row r="1181" spans="33:36" hidden="1">
      <c r="AG1181" t="s">
        <v>4295</v>
      </c>
      <c r="AH1181" t="s">
        <v>4296</v>
      </c>
      <c r="AI1181" t="str">
        <f t="shared" si="86"/>
        <v>A679078</v>
      </c>
      <c r="AJ1181" t="str">
        <f>IFERROR(VLOOKUP(AI1181,#REF!,3,FALSE),"")</f>
        <v/>
      </c>
    </row>
    <row r="1182" spans="33:36" hidden="1">
      <c r="AG1182" t="s">
        <v>4297</v>
      </c>
      <c r="AH1182" t="s">
        <v>4298</v>
      </c>
      <c r="AI1182" t="str">
        <f t="shared" si="86"/>
        <v>A679078</v>
      </c>
      <c r="AJ1182" t="str">
        <f>IFERROR(VLOOKUP(AI1182,#REF!,3,FALSE),"")</f>
        <v/>
      </c>
    </row>
    <row r="1183" spans="33:36" hidden="1">
      <c r="AG1183" t="s">
        <v>4299</v>
      </c>
      <c r="AH1183" t="s">
        <v>4300</v>
      </c>
      <c r="AI1183" t="str">
        <f t="shared" si="86"/>
        <v>A679078</v>
      </c>
      <c r="AJ1183" t="str">
        <f>IFERROR(VLOOKUP(AI1183,#REF!,3,FALSE),"")</f>
        <v/>
      </c>
    </row>
    <row r="1184" spans="33:36" hidden="1">
      <c r="AG1184" t="s">
        <v>4301</v>
      </c>
      <c r="AH1184" t="s">
        <v>4302</v>
      </c>
      <c r="AI1184" t="str">
        <f t="shared" si="86"/>
        <v>A679078</v>
      </c>
      <c r="AJ1184" t="str">
        <f>IFERROR(VLOOKUP(AI1184,#REF!,3,FALSE),"")</f>
        <v/>
      </c>
    </row>
    <row r="1185" spans="33:36" hidden="1">
      <c r="AG1185" t="s">
        <v>4303</v>
      </c>
      <c r="AH1185" t="s">
        <v>4304</v>
      </c>
      <c r="AI1185" t="str">
        <f t="shared" si="86"/>
        <v>A679078</v>
      </c>
      <c r="AJ1185" t="str">
        <f>IFERROR(VLOOKUP(AI1185,#REF!,3,FALSE),"")</f>
        <v/>
      </c>
    </row>
    <row r="1186" spans="33:36" hidden="1">
      <c r="AG1186" t="s">
        <v>4305</v>
      </c>
      <c r="AH1186" t="s">
        <v>4306</v>
      </c>
      <c r="AI1186" t="str">
        <f t="shared" si="86"/>
        <v>A679078</v>
      </c>
      <c r="AJ1186" t="str">
        <f>IFERROR(VLOOKUP(AI1186,#REF!,3,FALSE),"")</f>
        <v/>
      </c>
    </row>
    <row r="1187" spans="33:36" hidden="1">
      <c r="AG1187" t="s">
        <v>4307</v>
      </c>
      <c r="AH1187" t="s">
        <v>4308</v>
      </c>
      <c r="AI1187" t="str">
        <f t="shared" si="86"/>
        <v>A679078</v>
      </c>
      <c r="AJ1187" t="str">
        <f>IFERROR(VLOOKUP(AI1187,#REF!,3,FALSE),"")</f>
        <v/>
      </c>
    </row>
    <row r="1188" spans="33:36" hidden="1">
      <c r="AG1188" t="s">
        <v>4309</v>
      </c>
      <c r="AH1188" t="s">
        <v>4308</v>
      </c>
      <c r="AI1188" t="str">
        <f t="shared" si="86"/>
        <v>A679078</v>
      </c>
      <c r="AJ1188" t="str">
        <f>IFERROR(VLOOKUP(AI1188,#REF!,3,FALSE),"")</f>
        <v/>
      </c>
    </row>
    <row r="1189" spans="33:36" hidden="1">
      <c r="AG1189" t="s">
        <v>4310</v>
      </c>
      <c r="AH1189" t="s">
        <v>4311</v>
      </c>
      <c r="AI1189" t="str">
        <f t="shared" si="86"/>
        <v>A679078</v>
      </c>
      <c r="AJ1189" t="str">
        <f>IFERROR(VLOOKUP(AI1189,#REF!,3,FALSE),"")</f>
        <v/>
      </c>
    </row>
    <row r="1190" spans="33:36" hidden="1">
      <c r="AG1190" t="s">
        <v>1756</v>
      </c>
      <c r="AH1190" t="s">
        <v>1575</v>
      </c>
      <c r="AI1190" t="str">
        <f t="shared" si="86"/>
        <v>A679078</v>
      </c>
      <c r="AJ1190" t="str">
        <f>IFERROR(VLOOKUP(AI1190,#REF!,3,FALSE),"")</f>
        <v/>
      </c>
    </row>
    <row r="1191" spans="33:36" hidden="1">
      <c r="AG1191" t="s">
        <v>4312</v>
      </c>
      <c r="AH1191" t="s">
        <v>4313</v>
      </c>
      <c r="AI1191" t="str">
        <f t="shared" si="86"/>
        <v>A679078</v>
      </c>
      <c r="AJ1191" t="str">
        <f>IFERROR(VLOOKUP(AI1191,#REF!,3,FALSE),"")</f>
        <v/>
      </c>
    </row>
    <row r="1192" spans="33:36" hidden="1">
      <c r="AG1192" t="s">
        <v>4314</v>
      </c>
      <c r="AH1192" t="s">
        <v>4315</v>
      </c>
      <c r="AI1192" t="str">
        <f t="shared" si="86"/>
        <v>A679078</v>
      </c>
      <c r="AJ1192" t="str">
        <f>IFERROR(VLOOKUP(AI1192,#REF!,3,FALSE),"")</f>
        <v/>
      </c>
    </row>
    <row r="1193" spans="33:36" hidden="1">
      <c r="AG1193" t="s">
        <v>4316</v>
      </c>
      <c r="AH1193" t="s">
        <v>3733</v>
      </c>
      <c r="AI1193" t="str">
        <f t="shared" si="86"/>
        <v>A679078</v>
      </c>
      <c r="AJ1193" t="str">
        <f>IFERROR(VLOOKUP(AI1193,#REF!,3,FALSE),"")</f>
        <v/>
      </c>
    </row>
    <row r="1194" spans="33:36" hidden="1">
      <c r="AG1194" t="s">
        <v>4317</v>
      </c>
      <c r="AH1194" t="s">
        <v>4318</v>
      </c>
      <c r="AI1194" t="str">
        <f t="shared" si="86"/>
        <v>A679078</v>
      </c>
      <c r="AJ1194" t="str">
        <f>IFERROR(VLOOKUP(AI1194,#REF!,3,FALSE),"")</f>
        <v/>
      </c>
    </row>
    <row r="1195" spans="33:36" hidden="1">
      <c r="AG1195" t="s">
        <v>4319</v>
      </c>
      <c r="AH1195" t="s">
        <v>4320</v>
      </c>
      <c r="AI1195" t="str">
        <f t="shared" si="86"/>
        <v>A679078</v>
      </c>
      <c r="AJ1195" t="str">
        <f>IFERROR(VLOOKUP(AI1195,#REF!,3,FALSE),"")</f>
        <v/>
      </c>
    </row>
    <row r="1196" spans="33:36" hidden="1">
      <c r="AG1196" t="s">
        <v>4321</v>
      </c>
      <c r="AH1196" t="s">
        <v>4322</v>
      </c>
      <c r="AI1196" t="str">
        <f t="shared" si="86"/>
        <v>A679078</v>
      </c>
      <c r="AJ1196" t="str">
        <f>IFERROR(VLOOKUP(AI1196,#REF!,3,FALSE),"")</f>
        <v/>
      </c>
    </row>
    <row r="1197" spans="33:36" hidden="1">
      <c r="AG1197" t="s">
        <v>1757</v>
      </c>
      <c r="AH1197" t="s">
        <v>1758</v>
      </c>
      <c r="AI1197" t="str">
        <f t="shared" si="86"/>
        <v>A679078</v>
      </c>
      <c r="AJ1197" t="str">
        <f>IFERROR(VLOOKUP(AI1197,#REF!,3,FALSE),"")</f>
        <v/>
      </c>
    </row>
    <row r="1198" spans="33:36" hidden="1">
      <c r="AG1198" t="s">
        <v>4323</v>
      </c>
      <c r="AH1198" t="s">
        <v>4324</v>
      </c>
      <c r="AI1198" t="str">
        <f t="shared" si="86"/>
        <v>A679078</v>
      </c>
      <c r="AJ1198" t="str">
        <f>IFERROR(VLOOKUP(AI1198,#REF!,3,FALSE),"")</f>
        <v/>
      </c>
    </row>
    <row r="1199" spans="33:36" hidden="1">
      <c r="AG1199" t="s">
        <v>4325</v>
      </c>
      <c r="AH1199" t="s">
        <v>4326</v>
      </c>
      <c r="AI1199" t="str">
        <f t="shared" si="86"/>
        <v>A679078</v>
      </c>
      <c r="AJ1199" t="str">
        <f>IFERROR(VLOOKUP(AI1199,#REF!,3,FALSE),"")</f>
        <v/>
      </c>
    </row>
    <row r="1200" spans="33:36" hidden="1">
      <c r="AG1200" t="s">
        <v>1759</v>
      </c>
      <c r="AH1200" t="s">
        <v>1760</v>
      </c>
      <c r="AI1200" t="str">
        <f t="shared" si="86"/>
        <v>A679078</v>
      </c>
      <c r="AJ1200" t="str">
        <f>IFERROR(VLOOKUP(AI1200,#REF!,3,FALSE),"")</f>
        <v/>
      </c>
    </row>
    <row r="1201" spans="33:36" hidden="1">
      <c r="AG1201" t="s">
        <v>4327</v>
      </c>
      <c r="AH1201" t="s">
        <v>4328</v>
      </c>
      <c r="AI1201" t="str">
        <f t="shared" si="86"/>
        <v>A679078</v>
      </c>
      <c r="AJ1201" t="str">
        <f>IFERROR(VLOOKUP(AI1201,#REF!,3,FALSE),"")</f>
        <v/>
      </c>
    </row>
    <row r="1202" spans="33:36" hidden="1">
      <c r="AG1202" t="s">
        <v>1761</v>
      </c>
      <c r="AH1202" t="s">
        <v>1762</v>
      </c>
      <c r="AI1202" t="str">
        <f t="shared" si="86"/>
        <v>A679078</v>
      </c>
      <c r="AJ1202" t="str">
        <f>IFERROR(VLOOKUP(AI1202,#REF!,3,FALSE),"")</f>
        <v/>
      </c>
    </row>
    <row r="1203" spans="33:36" hidden="1">
      <c r="AG1203" t="s">
        <v>4329</v>
      </c>
      <c r="AH1203" t="s">
        <v>4330</v>
      </c>
      <c r="AI1203" t="str">
        <f t="shared" si="86"/>
        <v>A679078</v>
      </c>
      <c r="AJ1203" t="str">
        <f>IFERROR(VLOOKUP(AI1203,#REF!,3,FALSE),"")</f>
        <v/>
      </c>
    </row>
    <row r="1204" spans="33:36" hidden="1">
      <c r="AG1204" t="s">
        <v>4331</v>
      </c>
      <c r="AH1204" t="s">
        <v>4332</v>
      </c>
      <c r="AI1204" t="str">
        <f t="shared" si="86"/>
        <v>A679078</v>
      </c>
      <c r="AJ1204" t="str">
        <f>IFERROR(VLOOKUP(AI1204,#REF!,3,FALSE),"")</f>
        <v/>
      </c>
    </row>
    <row r="1205" spans="33:36" hidden="1">
      <c r="AG1205" t="s">
        <v>4333</v>
      </c>
      <c r="AH1205" t="s">
        <v>4334</v>
      </c>
      <c r="AI1205" t="str">
        <f t="shared" si="86"/>
        <v>A679078</v>
      </c>
      <c r="AJ1205" t="str">
        <f>IFERROR(VLOOKUP(AI1205,#REF!,3,FALSE),"")</f>
        <v/>
      </c>
    </row>
    <row r="1206" spans="33:36" hidden="1">
      <c r="AG1206" t="s">
        <v>4335</v>
      </c>
      <c r="AH1206" t="s">
        <v>4336</v>
      </c>
      <c r="AI1206" t="str">
        <f t="shared" si="86"/>
        <v>A679078</v>
      </c>
      <c r="AJ1206" t="str">
        <f>IFERROR(VLOOKUP(AI1206,#REF!,3,FALSE),"")</f>
        <v/>
      </c>
    </row>
    <row r="1207" spans="33:36" hidden="1">
      <c r="AG1207" t="s">
        <v>4337</v>
      </c>
      <c r="AH1207" t="s">
        <v>4338</v>
      </c>
      <c r="AI1207" t="str">
        <f t="shared" si="86"/>
        <v>A679078</v>
      </c>
      <c r="AJ1207" t="str">
        <f>IFERROR(VLOOKUP(AI1207,#REF!,3,FALSE),"")</f>
        <v/>
      </c>
    </row>
    <row r="1208" spans="33:36" hidden="1">
      <c r="AG1208" t="s">
        <v>1763</v>
      </c>
      <c r="AH1208" t="s">
        <v>1764</v>
      </c>
      <c r="AI1208" t="str">
        <f t="shared" si="86"/>
        <v>A679078</v>
      </c>
      <c r="AJ1208" t="str">
        <f>IFERROR(VLOOKUP(AI1208,#REF!,3,FALSE),"")</f>
        <v/>
      </c>
    </row>
    <row r="1209" spans="33:36" hidden="1">
      <c r="AG1209" t="s">
        <v>4339</v>
      </c>
      <c r="AH1209" t="s">
        <v>2573</v>
      </c>
      <c r="AI1209" t="str">
        <f t="shared" si="86"/>
        <v>A679078</v>
      </c>
      <c r="AJ1209" t="str">
        <f>IFERROR(VLOOKUP(AI1209,#REF!,3,FALSE),"")</f>
        <v/>
      </c>
    </row>
    <row r="1210" spans="33:36" hidden="1">
      <c r="AG1210" t="s">
        <v>4340</v>
      </c>
      <c r="AH1210" t="s">
        <v>4341</v>
      </c>
      <c r="AI1210" t="str">
        <f t="shared" si="86"/>
        <v>A679078</v>
      </c>
      <c r="AJ1210" t="str">
        <f>IFERROR(VLOOKUP(AI1210,#REF!,3,FALSE),"")</f>
        <v/>
      </c>
    </row>
    <row r="1211" spans="33:36" hidden="1">
      <c r="AG1211" t="s">
        <v>1765</v>
      </c>
      <c r="AH1211" t="s">
        <v>1766</v>
      </c>
      <c r="AI1211" t="str">
        <f t="shared" si="86"/>
        <v>A679078</v>
      </c>
      <c r="AJ1211" t="str">
        <f>IFERROR(VLOOKUP(AI1211,#REF!,3,FALSE),"")</f>
        <v/>
      </c>
    </row>
    <row r="1212" spans="33:36" hidden="1">
      <c r="AG1212" t="s">
        <v>4342</v>
      </c>
      <c r="AH1212" t="s">
        <v>4343</v>
      </c>
      <c r="AI1212" t="str">
        <f t="shared" si="86"/>
        <v>A679078</v>
      </c>
      <c r="AJ1212" t="str">
        <f>IFERROR(VLOOKUP(AI1212,#REF!,3,FALSE),"")</f>
        <v/>
      </c>
    </row>
    <row r="1213" spans="33:36" hidden="1">
      <c r="AG1213" t="s">
        <v>4344</v>
      </c>
      <c r="AH1213" t="s">
        <v>4345</v>
      </c>
      <c r="AI1213" t="str">
        <f t="shared" si="86"/>
        <v>A679078</v>
      </c>
      <c r="AJ1213" t="str">
        <f>IFERROR(VLOOKUP(AI1213,#REF!,3,FALSE),"")</f>
        <v/>
      </c>
    </row>
    <row r="1214" spans="33:36" hidden="1">
      <c r="AG1214" t="s">
        <v>4346</v>
      </c>
      <c r="AH1214" t="s">
        <v>4347</v>
      </c>
      <c r="AI1214" t="str">
        <f t="shared" si="86"/>
        <v>A679078</v>
      </c>
      <c r="AJ1214" t="str">
        <f>IFERROR(VLOOKUP(AI1214,#REF!,3,FALSE),"")</f>
        <v/>
      </c>
    </row>
    <row r="1215" spans="33:36" hidden="1">
      <c r="AG1215" t="s">
        <v>1767</v>
      </c>
      <c r="AH1215" t="s">
        <v>1768</v>
      </c>
      <c r="AI1215" t="str">
        <f t="shared" si="86"/>
        <v>A679078</v>
      </c>
      <c r="AJ1215" t="str">
        <f>IFERROR(VLOOKUP(AI1215,#REF!,3,FALSE),"")</f>
        <v/>
      </c>
    </row>
    <row r="1216" spans="33:36" hidden="1">
      <c r="AG1216" t="s">
        <v>4348</v>
      </c>
      <c r="AH1216" t="s">
        <v>4349</v>
      </c>
      <c r="AI1216" t="str">
        <f t="shared" si="86"/>
        <v>A679078</v>
      </c>
      <c r="AJ1216" t="str">
        <f>IFERROR(VLOOKUP(AI1216,#REF!,3,FALSE),"")</f>
        <v/>
      </c>
    </row>
    <row r="1217" spans="33:36" hidden="1">
      <c r="AG1217" t="s">
        <v>4350</v>
      </c>
      <c r="AH1217" t="s">
        <v>4351</v>
      </c>
      <c r="AI1217" t="str">
        <f t="shared" si="86"/>
        <v>A679078</v>
      </c>
      <c r="AJ1217" t="str">
        <f>IFERROR(VLOOKUP(AI1217,#REF!,3,FALSE),"")</f>
        <v/>
      </c>
    </row>
    <row r="1218" spans="33:36" hidden="1">
      <c r="AG1218" t="s">
        <v>4352</v>
      </c>
      <c r="AH1218" t="s">
        <v>4353</v>
      </c>
      <c r="AI1218" t="str">
        <f t="shared" si="86"/>
        <v>A679078</v>
      </c>
      <c r="AJ1218" t="str">
        <f>IFERROR(VLOOKUP(AI1218,#REF!,3,FALSE),"")</f>
        <v/>
      </c>
    </row>
    <row r="1219" spans="33:36" hidden="1">
      <c r="AG1219" t="s">
        <v>4354</v>
      </c>
      <c r="AH1219" t="s">
        <v>4355</v>
      </c>
      <c r="AI1219" t="str">
        <f t="shared" si="86"/>
        <v>A679078</v>
      </c>
      <c r="AJ1219" t="str">
        <f>IFERROR(VLOOKUP(AI1219,#REF!,3,FALSE),"")</f>
        <v/>
      </c>
    </row>
    <row r="1220" spans="33:36" hidden="1">
      <c r="AG1220" t="s">
        <v>1769</v>
      </c>
      <c r="AH1220" t="s">
        <v>1770</v>
      </c>
      <c r="AI1220" t="str">
        <f t="shared" si="86"/>
        <v>A679078</v>
      </c>
      <c r="AJ1220" t="str">
        <f>IFERROR(VLOOKUP(AI1220,#REF!,3,FALSE),"")</f>
        <v/>
      </c>
    </row>
    <row r="1221" spans="33:36" hidden="1">
      <c r="AG1221" t="s">
        <v>4356</v>
      </c>
      <c r="AH1221" t="s">
        <v>4357</v>
      </c>
      <c r="AI1221" t="str">
        <f t="shared" si="86"/>
        <v>A679078</v>
      </c>
      <c r="AJ1221" t="str">
        <f>IFERROR(VLOOKUP(AI1221,#REF!,3,FALSE),"")</f>
        <v/>
      </c>
    </row>
    <row r="1222" spans="33:36" hidden="1">
      <c r="AG1222" t="s">
        <v>1771</v>
      </c>
      <c r="AH1222" t="s">
        <v>1772</v>
      </c>
      <c r="AI1222" t="str">
        <f t="shared" si="86"/>
        <v>A679078</v>
      </c>
      <c r="AJ1222" t="str">
        <f>IFERROR(VLOOKUP(AI1222,#REF!,3,FALSE),"")</f>
        <v/>
      </c>
    </row>
    <row r="1223" spans="33:36" hidden="1">
      <c r="AG1223" t="s">
        <v>1773</v>
      </c>
      <c r="AH1223" t="s">
        <v>1774</v>
      </c>
      <c r="AI1223" t="str">
        <f t="shared" si="86"/>
        <v>A679078</v>
      </c>
      <c r="AJ1223" t="str">
        <f>IFERROR(VLOOKUP(AI1223,#REF!,3,FALSE),"")</f>
        <v/>
      </c>
    </row>
    <row r="1224" spans="33:36" hidden="1">
      <c r="AG1224" t="s">
        <v>1775</v>
      </c>
      <c r="AH1224" t="s">
        <v>1776</v>
      </c>
      <c r="AI1224" t="str">
        <f t="shared" si="86"/>
        <v>A679078</v>
      </c>
      <c r="AJ1224" t="str">
        <f>IFERROR(VLOOKUP(AI1224,#REF!,3,FALSE),"")</f>
        <v/>
      </c>
    </row>
    <row r="1225" spans="33:36" hidden="1">
      <c r="AG1225" t="s">
        <v>4358</v>
      </c>
      <c r="AH1225" t="s">
        <v>4359</v>
      </c>
      <c r="AI1225" t="str">
        <f t="shared" ref="AI1225:AI1288" si="87">LEFT(AG1225,7)</f>
        <v>A679078</v>
      </c>
      <c r="AJ1225" t="str">
        <f>IFERROR(VLOOKUP(AI1225,#REF!,3,FALSE),"")</f>
        <v/>
      </c>
    </row>
    <row r="1226" spans="33:36" hidden="1">
      <c r="AG1226" t="s">
        <v>4360</v>
      </c>
      <c r="AH1226" t="s">
        <v>4361</v>
      </c>
      <c r="AI1226" t="str">
        <f t="shared" si="87"/>
        <v>A679078</v>
      </c>
      <c r="AJ1226" t="str">
        <f>IFERROR(VLOOKUP(AI1226,#REF!,3,FALSE),"")</f>
        <v/>
      </c>
    </row>
    <row r="1227" spans="33:36" hidden="1">
      <c r="AG1227" t="s">
        <v>4362</v>
      </c>
      <c r="AH1227" t="s">
        <v>4363</v>
      </c>
      <c r="AI1227" t="str">
        <f t="shared" si="87"/>
        <v>A679078</v>
      </c>
      <c r="AJ1227" t="str">
        <f>IFERROR(VLOOKUP(AI1227,#REF!,3,FALSE),"")</f>
        <v/>
      </c>
    </row>
    <row r="1228" spans="33:36" hidden="1">
      <c r="AG1228" t="s">
        <v>1777</v>
      </c>
      <c r="AH1228" t="s">
        <v>1778</v>
      </c>
      <c r="AI1228" t="str">
        <f t="shared" si="87"/>
        <v>A679078</v>
      </c>
      <c r="AJ1228" t="str">
        <f>IFERROR(VLOOKUP(AI1228,#REF!,3,FALSE),"")</f>
        <v/>
      </c>
    </row>
    <row r="1229" spans="33:36" hidden="1">
      <c r="AG1229" t="s">
        <v>4364</v>
      </c>
      <c r="AH1229" t="s">
        <v>4365</v>
      </c>
      <c r="AI1229" t="str">
        <f t="shared" si="87"/>
        <v>A679078</v>
      </c>
      <c r="AJ1229" t="str">
        <f>IFERROR(VLOOKUP(AI1229,#REF!,3,FALSE),"")</f>
        <v/>
      </c>
    </row>
    <row r="1230" spans="33:36" hidden="1">
      <c r="AG1230" t="s">
        <v>4366</v>
      </c>
      <c r="AH1230" t="s">
        <v>4367</v>
      </c>
      <c r="AI1230" t="str">
        <f t="shared" si="87"/>
        <v>A679078</v>
      </c>
      <c r="AJ1230" t="str">
        <f>IFERROR(VLOOKUP(AI1230,#REF!,3,FALSE),"")</f>
        <v/>
      </c>
    </row>
    <row r="1231" spans="33:36" hidden="1">
      <c r="AG1231" t="s">
        <v>4368</v>
      </c>
      <c r="AH1231" t="s">
        <v>4369</v>
      </c>
      <c r="AI1231" t="str">
        <f t="shared" si="87"/>
        <v>A679078</v>
      </c>
      <c r="AJ1231" t="str">
        <f>IFERROR(VLOOKUP(AI1231,#REF!,3,FALSE),"")</f>
        <v/>
      </c>
    </row>
    <row r="1232" spans="33:36" hidden="1">
      <c r="AG1232" t="s">
        <v>4370</v>
      </c>
      <c r="AH1232" t="s">
        <v>4371</v>
      </c>
      <c r="AI1232" t="str">
        <f t="shared" si="87"/>
        <v>A679078</v>
      </c>
      <c r="AJ1232" t="str">
        <f>IFERROR(VLOOKUP(AI1232,#REF!,3,FALSE),"")</f>
        <v/>
      </c>
    </row>
    <row r="1233" spans="33:36" hidden="1">
      <c r="AG1233" t="s">
        <v>4372</v>
      </c>
      <c r="AH1233" t="s">
        <v>4373</v>
      </c>
      <c r="AI1233" t="str">
        <f t="shared" si="87"/>
        <v>A679078</v>
      </c>
      <c r="AJ1233" t="str">
        <f>IFERROR(VLOOKUP(AI1233,#REF!,3,FALSE),"")</f>
        <v/>
      </c>
    </row>
    <row r="1234" spans="33:36" hidden="1">
      <c r="AG1234" t="s">
        <v>4374</v>
      </c>
      <c r="AH1234" t="s">
        <v>4375</v>
      </c>
      <c r="AI1234" t="str">
        <f t="shared" si="87"/>
        <v>A679078</v>
      </c>
      <c r="AJ1234" t="str">
        <f>IFERROR(VLOOKUP(AI1234,#REF!,3,FALSE),"")</f>
        <v/>
      </c>
    </row>
    <row r="1235" spans="33:36" hidden="1">
      <c r="AG1235" t="s">
        <v>4376</v>
      </c>
      <c r="AH1235" t="s">
        <v>4326</v>
      </c>
      <c r="AI1235" t="str">
        <f t="shared" si="87"/>
        <v>A679078</v>
      </c>
      <c r="AJ1235" t="str">
        <f>IFERROR(VLOOKUP(AI1235,#REF!,3,FALSE),"")</f>
        <v/>
      </c>
    </row>
    <row r="1236" spans="33:36" hidden="1">
      <c r="AG1236" t="s">
        <v>4377</v>
      </c>
      <c r="AH1236" t="s">
        <v>1760</v>
      </c>
      <c r="AI1236" t="str">
        <f t="shared" si="87"/>
        <v>A679078</v>
      </c>
      <c r="AJ1236" t="str">
        <f>IFERROR(VLOOKUP(AI1236,#REF!,3,FALSE),"")</f>
        <v/>
      </c>
    </row>
    <row r="1237" spans="33:36" hidden="1">
      <c r="AG1237" t="s">
        <v>4378</v>
      </c>
      <c r="AH1237" t="s">
        <v>4330</v>
      </c>
      <c r="AI1237" t="str">
        <f t="shared" si="87"/>
        <v>A679078</v>
      </c>
      <c r="AJ1237" t="str">
        <f>IFERROR(VLOOKUP(AI1237,#REF!,3,FALSE),"")</f>
        <v/>
      </c>
    </row>
    <row r="1238" spans="33:36" hidden="1">
      <c r="AG1238" t="s">
        <v>1779</v>
      </c>
      <c r="AH1238" t="s">
        <v>1780</v>
      </c>
      <c r="AI1238" t="str">
        <f t="shared" si="87"/>
        <v>A679078</v>
      </c>
      <c r="AJ1238" t="str">
        <f>IFERROR(VLOOKUP(AI1238,#REF!,3,FALSE),"")</f>
        <v/>
      </c>
    </row>
    <row r="1239" spans="33:36" hidden="1">
      <c r="AG1239" t="s">
        <v>1781</v>
      </c>
      <c r="AH1239" t="s">
        <v>1782</v>
      </c>
      <c r="AI1239" t="str">
        <f t="shared" si="87"/>
        <v>A679078</v>
      </c>
      <c r="AJ1239" t="str">
        <f>IFERROR(VLOOKUP(AI1239,#REF!,3,FALSE),"")</f>
        <v/>
      </c>
    </row>
    <row r="1240" spans="33:36" hidden="1">
      <c r="AG1240" t="s">
        <v>4379</v>
      </c>
      <c r="AH1240" t="s">
        <v>4380</v>
      </c>
      <c r="AI1240" t="str">
        <f t="shared" si="87"/>
        <v>A679078</v>
      </c>
      <c r="AJ1240" t="str">
        <f>IFERROR(VLOOKUP(AI1240,#REF!,3,FALSE),"")</f>
        <v/>
      </c>
    </row>
    <row r="1241" spans="33:36" hidden="1">
      <c r="AG1241" t="s">
        <v>4381</v>
      </c>
      <c r="AH1241" t="s">
        <v>4080</v>
      </c>
      <c r="AI1241" t="str">
        <f t="shared" si="87"/>
        <v>A679078</v>
      </c>
      <c r="AJ1241" t="str">
        <f>IFERROR(VLOOKUP(AI1241,#REF!,3,FALSE),"")</f>
        <v/>
      </c>
    </row>
    <row r="1242" spans="33:36" hidden="1">
      <c r="AG1242" t="s">
        <v>4382</v>
      </c>
      <c r="AH1242" t="s">
        <v>4082</v>
      </c>
      <c r="AI1242" t="str">
        <f t="shared" si="87"/>
        <v>A679078</v>
      </c>
      <c r="AJ1242" t="str">
        <f>IFERROR(VLOOKUP(AI1242,#REF!,3,FALSE),"")</f>
        <v/>
      </c>
    </row>
    <row r="1243" spans="33:36" hidden="1">
      <c r="AG1243" t="s">
        <v>4383</v>
      </c>
      <c r="AH1243" t="s">
        <v>4384</v>
      </c>
      <c r="AI1243" t="str">
        <f t="shared" si="87"/>
        <v>A679078</v>
      </c>
      <c r="AJ1243" t="str">
        <f>IFERROR(VLOOKUP(AI1243,#REF!,3,FALSE),"")</f>
        <v/>
      </c>
    </row>
    <row r="1244" spans="33:36" hidden="1">
      <c r="AG1244" t="s">
        <v>4385</v>
      </c>
      <c r="AH1244" t="s">
        <v>4386</v>
      </c>
      <c r="AI1244" t="str">
        <f t="shared" si="87"/>
        <v>A679078</v>
      </c>
      <c r="AJ1244" t="str">
        <f>IFERROR(VLOOKUP(AI1244,#REF!,3,FALSE),"")</f>
        <v/>
      </c>
    </row>
    <row r="1245" spans="33:36" hidden="1">
      <c r="AG1245" t="s">
        <v>4387</v>
      </c>
      <c r="AH1245" t="s">
        <v>4388</v>
      </c>
      <c r="AI1245" t="str">
        <f t="shared" si="87"/>
        <v>A679078</v>
      </c>
      <c r="AJ1245" t="str">
        <f>IFERROR(VLOOKUP(AI1245,#REF!,3,FALSE),"")</f>
        <v/>
      </c>
    </row>
    <row r="1246" spans="33:36" hidden="1">
      <c r="AG1246" t="s">
        <v>1783</v>
      </c>
      <c r="AH1246" t="s">
        <v>1784</v>
      </c>
      <c r="AI1246" t="str">
        <f t="shared" si="87"/>
        <v>A679078</v>
      </c>
      <c r="AJ1246" t="str">
        <f>IFERROR(VLOOKUP(AI1246,#REF!,3,FALSE),"")</f>
        <v/>
      </c>
    </row>
    <row r="1247" spans="33:36" hidden="1">
      <c r="AG1247" t="s">
        <v>1785</v>
      </c>
      <c r="AH1247" t="s">
        <v>1786</v>
      </c>
      <c r="AI1247" t="str">
        <f t="shared" si="87"/>
        <v>A679078</v>
      </c>
      <c r="AJ1247" t="str">
        <f>IFERROR(VLOOKUP(AI1247,#REF!,3,FALSE),"")</f>
        <v/>
      </c>
    </row>
    <row r="1248" spans="33:36" hidden="1">
      <c r="AG1248" t="s">
        <v>1787</v>
      </c>
      <c r="AH1248" t="s">
        <v>1788</v>
      </c>
      <c r="AI1248" t="str">
        <f t="shared" si="87"/>
        <v>A679078</v>
      </c>
      <c r="AJ1248" t="str">
        <f>IFERROR(VLOOKUP(AI1248,#REF!,3,FALSE),"")</f>
        <v/>
      </c>
    </row>
    <row r="1249" spans="33:36" hidden="1">
      <c r="AG1249" t="s">
        <v>4389</v>
      </c>
      <c r="AH1249" t="s">
        <v>4390</v>
      </c>
      <c r="AI1249" t="str">
        <f t="shared" si="87"/>
        <v>A679078</v>
      </c>
      <c r="AJ1249" t="str">
        <f>IFERROR(VLOOKUP(AI1249,#REF!,3,FALSE),"")</f>
        <v/>
      </c>
    </row>
    <row r="1250" spans="33:36" hidden="1">
      <c r="AG1250" t="s">
        <v>4391</v>
      </c>
      <c r="AH1250" t="s">
        <v>4392</v>
      </c>
      <c r="AI1250" t="str">
        <f t="shared" si="87"/>
        <v>A679078</v>
      </c>
      <c r="AJ1250" t="str">
        <f>IFERROR(VLOOKUP(AI1250,#REF!,3,FALSE),"")</f>
        <v/>
      </c>
    </row>
    <row r="1251" spans="33:36" hidden="1">
      <c r="AG1251" t="s">
        <v>4393</v>
      </c>
      <c r="AH1251" t="s">
        <v>4394</v>
      </c>
      <c r="AI1251" t="str">
        <f t="shared" si="87"/>
        <v>A679078</v>
      </c>
      <c r="AJ1251" t="str">
        <f>IFERROR(VLOOKUP(AI1251,#REF!,3,FALSE),"")</f>
        <v/>
      </c>
    </row>
    <row r="1252" spans="33:36" hidden="1">
      <c r="AG1252" t="s">
        <v>4395</v>
      </c>
      <c r="AH1252" t="s">
        <v>4396</v>
      </c>
      <c r="AI1252" t="str">
        <f t="shared" si="87"/>
        <v>A679078</v>
      </c>
      <c r="AJ1252" t="str">
        <f>IFERROR(VLOOKUP(AI1252,#REF!,3,FALSE),"")</f>
        <v/>
      </c>
    </row>
    <row r="1253" spans="33:36" hidden="1">
      <c r="AG1253" t="s">
        <v>1789</v>
      </c>
      <c r="AH1253" t="s">
        <v>1790</v>
      </c>
      <c r="AI1253" t="str">
        <f t="shared" si="87"/>
        <v>A679078</v>
      </c>
      <c r="AJ1253" t="str">
        <f>IFERROR(VLOOKUP(AI1253,#REF!,3,FALSE),"")</f>
        <v/>
      </c>
    </row>
    <row r="1254" spans="33:36" hidden="1">
      <c r="AG1254" t="s">
        <v>4397</v>
      </c>
      <c r="AH1254" t="s">
        <v>4398</v>
      </c>
      <c r="AI1254" t="str">
        <f t="shared" si="87"/>
        <v>A679078</v>
      </c>
      <c r="AJ1254" t="str">
        <f>IFERROR(VLOOKUP(AI1254,#REF!,3,FALSE),"")</f>
        <v/>
      </c>
    </row>
    <row r="1255" spans="33:36" hidden="1">
      <c r="AG1255" t="s">
        <v>4399</v>
      </c>
      <c r="AH1255" t="s">
        <v>4400</v>
      </c>
      <c r="AI1255" t="str">
        <f t="shared" si="87"/>
        <v>A679078</v>
      </c>
      <c r="AJ1255" t="str">
        <f>IFERROR(VLOOKUP(AI1255,#REF!,3,FALSE),"")</f>
        <v/>
      </c>
    </row>
    <row r="1256" spans="33:36" hidden="1">
      <c r="AG1256" t="s">
        <v>4401</v>
      </c>
      <c r="AH1256" t="s">
        <v>4402</v>
      </c>
      <c r="AI1256" t="str">
        <f t="shared" si="87"/>
        <v>A679078</v>
      </c>
      <c r="AJ1256" t="str">
        <f>IFERROR(VLOOKUP(AI1256,#REF!,3,FALSE),"")</f>
        <v/>
      </c>
    </row>
    <row r="1257" spans="33:36" hidden="1">
      <c r="AG1257" t="s">
        <v>4403</v>
      </c>
      <c r="AH1257" t="s">
        <v>4404</v>
      </c>
      <c r="AI1257" t="str">
        <f t="shared" si="87"/>
        <v>A679078</v>
      </c>
      <c r="AJ1257" t="str">
        <f>IFERROR(VLOOKUP(AI1257,#REF!,3,FALSE),"")</f>
        <v/>
      </c>
    </row>
    <row r="1258" spans="33:36" hidden="1">
      <c r="AG1258" t="s">
        <v>4405</v>
      </c>
      <c r="AH1258" t="s">
        <v>4406</v>
      </c>
      <c r="AI1258" t="str">
        <f t="shared" si="87"/>
        <v>A679078</v>
      </c>
      <c r="AJ1258" t="str">
        <f>IFERROR(VLOOKUP(AI1258,#REF!,3,FALSE),"")</f>
        <v/>
      </c>
    </row>
    <row r="1259" spans="33:36" hidden="1">
      <c r="AG1259" t="s">
        <v>2488</v>
      </c>
      <c r="AH1259" t="s">
        <v>2489</v>
      </c>
      <c r="AI1259" t="str">
        <f t="shared" si="87"/>
        <v>A679078</v>
      </c>
      <c r="AJ1259" t="str">
        <f>IFERROR(VLOOKUP(AI1259,#REF!,3,FALSE),"")</f>
        <v/>
      </c>
    </row>
    <row r="1260" spans="33:36" hidden="1">
      <c r="AG1260" t="s">
        <v>4407</v>
      </c>
      <c r="AH1260" t="s">
        <v>4408</v>
      </c>
      <c r="AI1260" t="str">
        <f t="shared" si="87"/>
        <v>A679078</v>
      </c>
      <c r="AJ1260" t="str">
        <f>IFERROR(VLOOKUP(AI1260,#REF!,3,FALSE),"")</f>
        <v/>
      </c>
    </row>
    <row r="1261" spans="33:36" hidden="1">
      <c r="AG1261" t="s">
        <v>4409</v>
      </c>
      <c r="AH1261" t="s">
        <v>4410</v>
      </c>
      <c r="AI1261" t="str">
        <f t="shared" si="87"/>
        <v>A679078</v>
      </c>
      <c r="AJ1261" t="str">
        <f>IFERROR(VLOOKUP(AI1261,#REF!,3,FALSE),"")</f>
        <v/>
      </c>
    </row>
    <row r="1262" spans="33:36" hidden="1">
      <c r="AG1262" t="s">
        <v>4411</v>
      </c>
      <c r="AH1262" t="s">
        <v>4412</v>
      </c>
      <c r="AI1262" t="str">
        <f t="shared" si="87"/>
        <v>A679078</v>
      </c>
      <c r="AJ1262" t="str">
        <f>IFERROR(VLOOKUP(AI1262,#REF!,3,FALSE),"")</f>
        <v/>
      </c>
    </row>
    <row r="1263" spans="33:36" hidden="1">
      <c r="AG1263" t="s">
        <v>4413</v>
      </c>
      <c r="AH1263" t="s">
        <v>4412</v>
      </c>
      <c r="AI1263" t="str">
        <f t="shared" si="87"/>
        <v>A679078</v>
      </c>
      <c r="AJ1263" t="str">
        <f>IFERROR(VLOOKUP(AI1263,#REF!,3,FALSE),"")</f>
        <v/>
      </c>
    </row>
    <row r="1264" spans="33:36" hidden="1">
      <c r="AG1264" t="s">
        <v>4414</v>
      </c>
      <c r="AH1264" t="s">
        <v>4415</v>
      </c>
      <c r="AI1264" t="str">
        <f t="shared" si="87"/>
        <v>A679078</v>
      </c>
      <c r="AJ1264" t="str">
        <f>IFERROR(VLOOKUP(AI1264,#REF!,3,FALSE),"")</f>
        <v/>
      </c>
    </row>
    <row r="1265" spans="33:36" hidden="1">
      <c r="AG1265" t="s">
        <v>4416</v>
      </c>
      <c r="AH1265" t="s">
        <v>4417</v>
      </c>
      <c r="AI1265" t="str">
        <f t="shared" si="87"/>
        <v>A679078</v>
      </c>
      <c r="AJ1265" t="str">
        <f>IFERROR(VLOOKUP(AI1265,#REF!,3,FALSE),"")</f>
        <v/>
      </c>
    </row>
    <row r="1266" spans="33:36" hidden="1">
      <c r="AG1266" t="s">
        <v>4418</v>
      </c>
      <c r="AH1266" t="s">
        <v>4419</v>
      </c>
      <c r="AI1266" t="str">
        <f t="shared" si="87"/>
        <v>A679078</v>
      </c>
      <c r="AJ1266" t="str">
        <f>IFERROR(VLOOKUP(AI1266,#REF!,3,FALSE),"")</f>
        <v/>
      </c>
    </row>
    <row r="1267" spans="33:36" hidden="1">
      <c r="AG1267" t="s">
        <v>4420</v>
      </c>
      <c r="AH1267" t="s">
        <v>4421</v>
      </c>
      <c r="AI1267" t="str">
        <f t="shared" si="87"/>
        <v>A679078</v>
      </c>
      <c r="AJ1267" t="str">
        <f>IFERROR(VLOOKUP(AI1267,#REF!,3,FALSE),"")</f>
        <v/>
      </c>
    </row>
    <row r="1268" spans="33:36" hidden="1">
      <c r="AG1268" t="s">
        <v>4422</v>
      </c>
      <c r="AH1268" t="s">
        <v>4423</v>
      </c>
      <c r="AI1268" t="str">
        <f t="shared" si="87"/>
        <v>A679078</v>
      </c>
      <c r="AJ1268" t="str">
        <f>IFERROR(VLOOKUP(AI1268,#REF!,3,FALSE),"")</f>
        <v/>
      </c>
    </row>
    <row r="1269" spans="33:36" hidden="1">
      <c r="AG1269" t="s">
        <v>4424</v>
      </c>
      <c r="AH1269" t="s">
        <v>4425</v>
      </c>
      <c r="AI1269" t="str">
        <f t="shared" si="87"/>
        <v>A679078</v>
      </c>
      <c r="AJ1269" t="str">
        <f>IFERROR(VLOOKUP(AI1269,#REF!,3,FALSE),"")</f>
        <v/>
      </c>
    </row>
    <row r="1270" spans="33:36" hidden="1">
      <c r="AG1270" t="s">
        <v>4426</v>
      </c>
      <c r="AH1270" t="s">
        <v>4427</v>
      </c>
      <c r="AI1270" t="str">
        <f t="shared" si="87"/>
        <v>A679078</v>
      </c>
      <c r="AJ1270" t="str">
        <f>IFERROR(VLOOKUP(AI1270,#REF!,3,FALSE),"")</f>
        <v/>
      </c>
    </row>
    <row r="1271" spans="33:36" hidden="1">
      <c r="AG1271" t="s">
        <v>4428</v>
      </c>
      <c r="AH1271" t="s">
        <v>4429</v>
      </c>
      <c r="AI1271" t="str">
        <f t="shared" si="87"/>
        <v>A679078</v>
      </c>
      <c r="AJ1271" t="str">
        <f>IFERROR(VLOOKUP(AI1271,#REF!,3,FALSE),"")</f>
        <v/>
      </c>
    </row>
    <row r="1272" spans="33:36" hidden="1">
      <c r="AG1272" t="s">
        <v>4430</v>
      </c>
      <c r="AH1272" t="s">
        <v>4431</v>
      </c>
      <c r="AI1272" t="str">
        <f t="shared" si="87"/>
        <v>A679078</v>
      </c>
      <c r="AJ1272" t="str">
        <f>IFERROR(VLOOKUP(AI1272,#REF!,3,FALSE),"")</f>
        <v/>
      </c>
    </row>
    <row r="1273" spans="33:36" hidden="1">
      <c r="AG1273" t="s">
        <v>4432</v>
      </c>
      <c r="AH1273" t="s">
        <v>4433</v>
      </c>
      <c r="AI1273" t="str">
        <f t="shared" si="87"/>
        <v>A679078</v>
      </c>
      <c r="AJ1273" t="str">
        <f>IFERROR(VLOOKUP(AI1273,#REF!,3,FALSE),"")</f>
        <v/>
      </c>
    </row>
    <row r="1274" spans="33:36" hidden="1">
      <c r="AG1274" t="s">
        <v>4434</v>
      </c>
      <c r="AH1274" t="s">
        <v>4435</v>
      </c>
      <c r="AI1274" t="str">
        <f t="shared" si="87"/>
        <v>A679078</v>
      </c>
      <c r="AJ1274" t="str">
        <f>IFERROR(VLOOKUP(AI1274,#REF!,3,FALSE),"")</f>
        <v/>
      </c>
    </row>
    <row r="1275" spans="33:36" hidden="1">
      <c r="AG1275" t="s">
        <v>4436</v>
      </c>
      <c r="AH1275" t="s">
        <v>4437</v>
      </c>
      <c r="AI1275" t="str">
        <f t="shared" si="87"/>
        <v>A679078</v>
      </c>
      <c r="AJ1275" t="str">
        <f>IFERROR(VLOOKUP(AI1275,#REF!,3,FALSE),"")</f>
        <v/>
      </c>
    </row>
    <row r="1276" spans="33:36" hidden="1">
      <c r="AG1276" t="s">
        <v>4438</v>
      </c>
      <c r="AH1276" t="s">
        <v>4439</v>
      </c>
      <c r="AI1276" t="str">
        <f t="shared" si="87"/>
        <v>A679078</v>
      </c>
      <c r="AJ1276" t="str">
        <f>IFERROR(VLOOKUP(AI1276,#REF!,3,FALSE),"")</f>
        <v/>
      </c>
    </row>
    <row r="1277" spans="33:36" hidden="1">
      <c r="AG1277" t="s">
        <v>1791</v>
      </c>
      <c r="AH1277" t="s">
        <v>1792</v>
      </c>
      <c r="AI1277" t="str">
        <f t="shared" si="87"/>
        <v>A679078</v>
      </c>
      <c r="AJ1277" t="str">
        <f>IFERROR(VLOOKUP(AI1277,#REF!,3,FALSE),"")</f>
        <v/>
      </c>
    </row>
    <row r="1278" spans="33:36" hidden="1">
      <c r="AG1278" t="s">
        <v>1793</v>
      </c>
      <c r="AH1278" t="s">
        <v>1794</v>
      </c>
      <c r="AI1278" t="str">
        <f t="shared" si="87"/>
        <v>A679078</v>
      </c>
      <c r="AJ1278" t="str">
        <f>IFERROR(VLOOKUP(AI1278,#REF!,3,FALSE),"")</f>
        <v/>
      </c>
    </row>
    <row r="1279" spans="33:36" hidden="1">
      <c r="AG1279" t="s">
        <v>4440</v>
      </c>
      <c r="AH1279" t="s">
        <v>4441</v>
      </c>
      <c r="AI1279" t="str">
        <f t="shared" si="87"/>
        <v>A679078</v>
      </c>
      <c r="AJ1279" t="str">
        <f>IFERROR(VLOOKUP(AI1279,#REF!,3,FALSE),"")</f>
        <v/>
      </c>
    </row>
    <row r="1280" spans="33:36" hidden="1">
      <c r="AG1280" t="s">
        <v>4442</v>
      </c>
      <c r="AH1280" t="s">
        <v>1796</v>
      </c>
      <c r="AI1280" t="str">
        <f t="shared" si="87"/>
        <v>A679078</v>
      </c>
      <c r="AJ1280" t="str">
        <f>IFERROR(VLOOKUP(AI1280,#REF!,3,FALSE),"")</f>
        <v/>
      </c>
    </row>
    <row r="1281" spans="33:36" hidden="1">
      <c r="AG1281" t="s">
        <v>1795</v>
      </c>
      <c r="AH1281" t="s">
        <v>1796</v>
      </c>
      <c r="AI1281" t="str">
        <f t="shared" si="87"/>
        <v>A679078</v>
      </c>
      <c r="AJ1281" t="str">
        <f>IFERROR(VLOOKUP(AI1281,#REF!,3,FALSE),"")</f>
        <v/>
      </c>
    </row>
    <row r="1282" spans="33:36" hidden="1">
      <c r="AG1282" t="s">
        <v>4443</v>
      </c>
      <c r="AH1282" t="s">
        <v>4444</v>
      </c>
      <c r="AI1282" t="str">
        <f t="shared" si="87"/>
        <v>A679078</v>
      </c>
      <c r="AJ1282" t="str">
        <f>IFERROR(VLOOKUP(AI1282,#REF!,3,FALSE),"")</f>
        <v/>
      </c>
    </row>
    <row r="1283" spans="33:36" hidden="1">
      <c r="AG1283" t="s">
        <v>1797</v>
      </c>
      <c r="AH1283" t="s">
        <v>1798</v>
      </c>
      <c r="AI1283" t="str">
        <f t="shared" si="87"/>
        <v>A679078</v>
      </c>
      <c r="AJ1283" t="str">
        <f>IFERROR(VLOOKUP(AI1283,#REF!,3,FALSE),"")</f>
        <v/>
      </c>
    </row>
    <row r="1284" spans="33:36" hidden="1">
      <c r="AG1284" t="s">
        <v>1799</v>
      </c>
      <c r="AH1284" t="s">
        <v>1800</v>
      </c>
      <c r="AI1284" t="str">
        <f t="shared" si="87"/>
        <v>A679078</v>
      </c>
      <c r="AJ1284" t="str">
        <f>IFERROR(VLOOKUP(AI1284,#REF!,3,FALSE),"")</f>
        <v/>
      </c>
    </row>
    <row r="1285" spans="33:36" hidden="1">
      <c r="AG1285" t="s">
        <v>1801</v>
      </c>
      <c r="AH1285" t="s">
        <v>1802</v>
      </c>
      <c r="AI1285" t="str">
        <f t="shared" si="87"/>
        <v>A679078</v>
      </c>
      <c r="AJ1285" t="str">
        <f>IFERROR(VLOOKUP(AI1285,#REF!,3,FALSE),"")</f>
        <v/>
      </c>
    </row>
    <row r="1286" spans="33:36" hidden="1">
      <c r="AG1286" t="s">
        <v>4445</v>
      </c>
      <c r="AH1286" t="s">
        <v>4446</v>
      </c>
      <c r="AI1286" t="str">
        <f t="shared" si="87"/>
        <v>A679078</v>
      </c>
      <c r="AJ1286" t="str">
        <f>IFERROR(VLOOKUP(AI1286,#REF!,3,FALSE),"")</f>
        <v/>
      </c>
    </row>
    <row r="1287" spans="33:36" hidden="1">
      <c r="AG1287" t="s">
        <v>1803</v>
      </c>
      <c r="AH1287" t="s">
        <v>1804</v>
      </c>
      <c r="AI1287" t="str">
        <f t="shared" si="87"/>
        <v>A679078</v>
      </c>
      <c r="AJ1287" t="str">
        <f>IFERROR(VLOOKUP(AI1287,#REF!,3,FALSE),"")</f>
        <v/>
      </c>
    </row>
    <row r="1288" spans="33:36" hidden="1">
      <c r="AG1288" t="s">
        <v>1805</v>
      </c>
      <c r="AH1288" t="s">
        <v>1806</v>
      </c>
      <c r="AI1288" t="str">
        <f t="shared" si="87"/>
        <v>A679078</v>
      </c>
      <c r="AJ1288" t="str">
        <f>IFERROR(VLOOKUP(AI1288,#REF!,3,FALSE),"")</f>
        <v/>
      </c>
    </row>
    <row r="1289" spans="33:36" hidden="1">
      <c r="AG1289" t="s">
        <v>4447</v>
      </c>
      <c r="AH1289" t="s">
        <v>1808</v>
      </c>
      <c r="AI1289" t="str">
        <f t="shared" ref="AI1289:AI1352" si="88">LEFT(AG1289,7)</f>
        <v>A679078</v>
      </c>
      <c r="AJ1289" t="str">
        <f>IFERROR(VLOOKUP(AI1289,#REF!,3,FALSE),"")</f>
        <v/>
      </c>
    </row>
    <row r="1290" spans="33:36" hidden="1">
      <c r="AG1290" t="s">
        <v>1807</v>
      </c>
      <c r="AH1290" t="s">
        <v>1808</v>
      </c>
      <c r="AI1290" t="str">
        <f t="shared" si="88"/>
        <v>A679078</v>
      </c>
      <c r="AJ1290" t="str">
        <f>IFERROR(VLOOKUP(AI1290,#REF!,3,FALSE),"")</f>
        <v/>
      </c>
    </row>
    <row r="1291" spans="33:36" hidden="1">
      <c r="AG1291" t="s">
        <v>4448</v>
      </c>
      <c r="AH1291" t="s">
        <v>4449</v>
      </c>
      <c r="AI1291" t="str">
        <f t="shared" si="88"/>
        <v>A679078</v>
      </c>
      <c r="AJ1291" t="str">
        <f>IFERROR(VLOOKUP(AI1291,#REF!,3,FALSE),"")</f>
        <v/>
      </c>
    </row>
    <row r="1292" spans="33:36" hidden="1">
      <c r="AG1292" t="s">
        <v>4450</v>
      </c>
      <c r="AH1292" t="s">
        <v>4451</v>
      </c>
      <c r="AI1292" t="str">
        <f t="shared" si="88"/>
        <v>A679078</v>
      </c>
      <c r="AJ1292" t="str">
        <f>IFERROR(VLOOKUP(AI1292,#REF!,3,FALSE),"")</f>
        <v/>
      </c>
    </row>
    <row r="1293" spans="33:36" hidden="1">
      <c r="AG1293" t="s">
        <v>4452</v>
      </c>
      <c r="AH1293" t="s">
        <v>4453</v>
      </c>
      <c r="AI1293" t="str">
        <f t="shared" si="88"/>
        <v>A679078</v>
      </c>
      <c r="AJ1293" t="str">
        <f>IFERROR(VLOOKUP(AI1293,#REF!,3,FALSE),"")</f>
        <v/>
      </c>
    </row>
    <row r="1294" spans="33:36" hidden="1">
      <c r="AG1294" t="s">
        <v>1809</v>
      </c>
      <c r="AH1294" t="s">
        <v>1810</v>
      </c>
      <c r="AI1294" t="str">
        <f t="shared" si="88"/>
        <v>A679078</v>
      </c>
      <c r="AJ1294" t="str">
        <f>IFERROR(VLOOKUP(AI1294,#REF!,3,FALSE),"")</f>
        <v/>
      </c>
    </row>
    <row r="1295" spans="33:36" hidden="1">
      <c r="AG1295" t="s">
        <v>1811</v>
      </c>
      <c r="AH1295" t="s">
        <v>1812</v>
      </c>
      <c r="AI1295" t="str">
        <f t="shared" si="88"/>
        <v>A679078</v>
      </c>
      <c r="AJ1295" t="str">
        <f>IFERROR(VLOOKUP(AI1295,#REF!,3,FALSE),"")</f>
        <v/>
      </c>
    </row>
    <row r="1296" spans="33:36" hidden="1">
      <c r="AG1296" t="s">
        <v>4454</v>
      </c>
      <c r="AH1296" t="s">
        <v>4455</v>
      </c>
      <c r="AI1296" t="str">
        <f t="shared" si="88"/>
        <v>A679078</v>
      </c>
      <c r="AJ1296" t="str">
        <f>IFERROR(VLOOKUP(AI1296,#REF!,3,FALSE),"")</f>
        <v/>
      </c>
    </row>
    <row r="1297" spans="33:36" hidden="1">
      <c r="AG1297" t="s">
        <v>4456</v>
      </c>
      <c r="AH1297" t="s">
        <v>4457</v>
      </c>
      <c r="AI1297" t="str">
        <f t="shared" si="88"/>
        <v>A679078</v>
      </c>
      <c r="AJ1297" t="str">
        <f>IFERROR(VLOOKUP(AI1297,#REF!,3,FALSE),"")</f>
        <v/>
      </c>
    </row>
    <row r="1298" spans="33:36" hidden="1">
      <c r="AG1298" t="s">
        <v>4458</v>
      </c>
      <c r="AH1298" t="s">
        <v>4459</v>
      </c>
      <c r="AI1298" t="str">
        <f t="shared" si="88"/>
        <v>A679078</v>
      </c>
      <c r="AJ1298" t="str">
        <f>IFERROR(VLOOKUP(AI1298,#REF!,3,FALSE),"")</f>
        <v/>
      </c>
    </row>
    <row r="1299" spans="33:36" hidden="1">
      <c r="AG1299" t="s">
        <v>1813</v>
      </c>
      <c r="AH1299" t="s">
        <v>1814</v>
      </c>
      <c r="AI1299" t="str">
        <f t="shared" si="88"/>
        <v>A679078</v>
      </c>
      <c r="AJ1299" t="str">
        <f>IFERROR(VLOOKUP(AI1299,#REF!,3,FALSE),"")</f>
        <v/>
      </c>
    </row>
    <row r="1300" spans="33:36" hidden="1">
      <c r="AG1300" t="s">
        <v>1815</v>
      </c>
      <c r="AH1300" t="s">
        <v>1816</v>
      </c>
      <c r="AI1300" t="str">
        <f t="shared" si="88"/>
        <v>A679078</v>
      </c>
      <c r="AJ1300" t="str">
        <f>IFERROR(VLOOKUP(AI1300,#REF!,3,FALSE),"")</f>
        <v/>
      </c>
    </row>
    <row r="1301" spans="33:36" hidden="1">
      <c r="AG1301" t="s">
        <v>4460</v>
      </c>
      <c r="AH1301" t="s">
        <v>4121</v>
      </c>
      <c r="AI1301" t="str">
        <f t="shared" si="88"/>
        <v>A679078</v>
      </c>
      <c r="AJ1301" t="str">
        <f>IFERROR(VLOOKUP(AI1301,#REF!,3,FALSE),"")</f>
        <v/>
      </c>
    </row>
    <row r="1302" spans="33:36" hidden="1">
      <c r="AG1302" t="s">
        <v>4461</v>
      </c>
      <c r="AH1302" t="s">
        <v>4462</v>
      </c>
      <c r="AI1302" t="str">
        <f t="shared" si="88"/>
        <v>A679078</v>
      </c>
      <c r="AJ1302" t="str">
        <f>IFERROR(VLOOKUP(AI1302,#REF!,3,FALSE),"")</f>
        <v/>
      </c>
    </row>
    <row r="1303" spans="33:36" hidden="1">
      <c r="AG1303" t="s">
        <v>1817</v>
      </c>
      <c r="AH1303" t="s">
        <v>1818</v>
      </c>
      <c r="AI1303" t="str">
        <f t="shared" si="88"/>
        <v>A679078</v>
      </c>
      <c r="AJ1303" t="str">
        <f>IFERROR(VLOOKUP(AI1303,#REF!,3,FALSE),"")</f>
        <v/>
      </c>
    </row>
    <row r="1304" spans="33:36" hidden="1">
      <c r="AG1304" t="s">
        <v>4463</v>
      </c>
      <c r="AH1304" t="s">
        <v>4464</v>
      </c>
      <c r="AI1304" t="str">
        <f t="shared" si="88"/>
        <v>A679078</v>
      </c>
      <c r="AJ1304" t="str">
        <f>IFERROR(VLOOKUP(AI1304,#REF!,3,FALSE),"")</f>
        <v/>
      </c>
    </row>
    <row r="1305" spans="33:36" hidden="1">
      <c r="AG1305" t="s">
        <v>4465</v>
      </c>
      <c r="AH1305" t="s">
        <v>4466</v>
      </c>
      <c r="AI1305" t="str">
        <f t="shared" si="88"/>
        <v>A679078</v>
      </c>
      <c r="AJ1305" t="str">
        <f>IFERROR(VLOOKUP(AI1305,#REF!,3,FALSE),"")</f>
        <v/>
      </c>
    </row>
    <row r="1306" spans="33:36" hidden="1">
      <c r="AG1306" t="s">
        <v>4467</v>
      </c>
      <c r="AH1306" t="s">
        <v>4468</v>
      </c>
      <c r="AI1306" t="str">
        <f t="shared" si="88"/>
        <v>A679078</v>
      </c>
      <c r="AJ1306" t="str">
        <f>IFERROR(VLOOKUP(AI1306,#REF!,3,FALSE),"")</f>
        <v/>
      </c>
    </row>
    <row r="1307" spans="33:36" hidden="1">
      <c r="AG1307" t="s">
        <v>4469</v>
      </c>
      <c r="AH1307" t="s">
        <v>4470</v>
      </c>
      <c r="AI1307" t="str">
        <f t="shared" si="88"/>
        <v>A679078</v>
      </c>
      <c r="AJ1307" t="str">
        <f>IFERROR(VLOOKUP(AI1307,#REF!,3,FALSE),"")</f>
        <v/>
      </c>
    </row>
    <row r="1308" spans="33:36" hidden="1">
      <c r="AG1308" t="s">
        <v>4471</v>
      </c>
      <c r="AH1308" t="s">
        <v>4472</v>
      </c>
      <c r="AI1308" t="str">
        <f t="shared" si="88"/>
        <v>A679078</v>
      </c>
      <c r="AJ1308" t="str">
        <f>IFERROR(VLOOKUP(AI1308,#REF!,3,FALSE),"")</f>
        <v/>
      </c>
    </row>
    <row r="1309" spans="33:36" hidden="1">
      <c r="AG1309" t="s">
        <v>4473</v>
      </c>
      <c r="AH1309" t="s">
        <v>4474</v>
      </c>
      <c r="AI1309" t="str">
        <f t="shared" si="88"/>
        <v>A679078</v>
      </c>
      <c r="AJ1309" t="str">
        <f>IFERROR(VLOOKUP(AI1309,#REF!,3,FALSE),"")</f>
        <v/>
      </c>
    </row>
    <row r="1310" spans="33:36" hidden="1">
      <c r="AG1310" t="s">
        <v>4475</v>
      </c>
      <c r="AH1310" t="s">
        <v>4476</v>
      </c>
      <c r="AI1310" t="str">
        <f t="shared" si="88"/>
        <v>A679078</v>
      </c>
      <c r="AJ1310" t="str">
        <f>IFERROR(VLOOKUP(AI1310,#REF!,3,FALSE),"")</f>
        <v/>
      </c>
    </row>
    <row r="1311" spans="33:36" hidden="1">
      <c r="AG1311" t="s">
        <v>1819</v>
      </c>
      <c r="AH1311" t="s">
        <v>1820</v>
      </c>
      <c r="AI1311" t="str">
        <f t="shared" si="88"/>
        <v>A679078</v>
      </c>
      <c r="AJ1311" t="str">
        <f>IFERROR(VLOOKUP(AI1311,#REF!,3,FALSE),"")</f>
        <v/>
      </c>
    </row>
    <row r="1312" spans="33:36" hidden="1">
      <c r="AG1312" t="s">
        <v>1905</v>
      </c>
      <c r="AH1312" t="s">
        <v>1906</v>
      </c>
      <c r="AI1312" t="str">
        <f t="shared" si="88"/>
        <v>A679078</v>
      </c>
      <c r="AJ1312" t="str">
        <f>IFERROR(VLOOKUP(AI1312,#REF!,3,FALSE),"")</f>
        <v/>
      </c>
    </row>
    <row r="1313" spans="33:36" hidden="1">
      <c r="AG1313" t="s">
        <v>4477</v>
      </c>
      <c r="AH1313" t="s">
        <v>4478</v>
      </c>
      <c r="AI1313" t="str">
        <f t="shared" si="88"/>
        <v>A679078</v>
      </c>
      <c r="AJ1313" t="str">
        <f>IFERROR(VLOOKUP(AI1313,#REF!,3,FALSE),"")</f>
        <v/>
      </c>
    </row>
    <row r="1314" spans="33:36" hidden="1">
      <c r="AG1314" t="s">
        <v>4479</v>
      </c>
      <c r="AH1314" t="s">
        <v>4480</v>
      </c>
      <c r="AI1314" t="str">
        <f t="shared" si="88"/>
        <v>A679078</v>
      </c>
      <c r="AJ1314" t="str">
        <f>IFERROR(VLOOKUP(AI1314,#REF!,3,FALSE),"")</f>
        <v/>
      </c>
    </row>
    <row r="1315" spans="33:36" hidden="1">
      <c r="AG1315" t="s">
        <v>4481</v>
      </c>
      <c r="AH1315" t="s">
        <v>4482</v>
      </c>
      <c r="AI1315" t="str">
        <f t="shared" si="88"/>
        <v>A679078</v>
      </c>
      <c r="AJ1315" t="str">
        <f>IFERROR(VLOOKUP(AI1315,#REF!,3,FALSE),"")</f>
        <v/>
      </c>
    </row>
    <row r="1316" spans="33:36" hidden="1">
      <c r="AG1316" t="s">
        <v>4483</v>
      </c>
      <c r="AH1316" t="s">
        <v>4484</v>
      </c>
      <c r="AI1316" t="str">
        <f t="shared" si="88"/>
        <v>A679078</v>
      </c>
      <c r="AJ1316" t="str">
        <f>IFERROR(VLOOKUP(AI1316,#REF!,3,FALSE),"")</f>
        <v/>
      </c>
    </row>
    <row r="1317" spans="33:36" hidden="1">
      <c r="AG1317" t="s">
        <v>4485</v>
      </c>
      <c r="AH1317" t="s">
        <v>4486</v>
      </c>
      <c r="AI1317" t="str">
        <f t="shared" si="88"/>
        <v>A679078</v>
      </c>
      <c r="AJ1317" t="str">
        <f>IFERROR(VLOOKUP(AI1317,#REF!,3,FALSE),"")</f>
        <v/>
      </c>
    </row>
    <row r="1318" spans="33:36" hidden="1">
      <c r="AG1318" t="s">
        <v>4487</v>
      </c>
      <c r="AH1318" t="s">
        <v>4488</v>
      </c>
      <c r="AI1318" t="str">
        <f t="shared" si="88"/>
        <v>A679078</v>
      </c>
      <c r="AJ1318" t="str">
        <f>IFERROR(VLOOKUP(AI1318,#REF!,3,FALSE),"")</f>
        <v/>
      </c>
    </row>
    <row r="1319" spans="33:36" hidden="1">
      <c r="AG1319" t="s">
        <v>4489</v>
      </c>
      <c r="AH1319" t="s">
        <v>4490</v>
      </c>
      <c r="AI1319" t="str">
        <f t="shared" si="88"/>
        <v>A679078</v>
      </c>
      <c r="AJ1319" t="str">
        <f>IFERROR(VLOOKUP(AI1319,#REF!,3,FALSE),"")</f>
        <v/>
      </c>
    </row>
    <row r="1320" spans="33:36" hidden="1">
      <c r="AG1320" t="s">
        <v>4491</v>
      </c>
      <c r="AH1320" t="s">
        <v>4492</v>
      </c>
      <c r="AI1320" t="str">
        <f t="shared" si="88"/>
        <v>A679078</v>
      </c>
      <c r="AJ1320" t="str">
        <f>IFERROR(VLOOKUP(AI1320,#REF!,3,FALSE),"")</f>
        <v/>
      </c>
    </row>
    <row r="1321" spans="33:36" hidden="1">
      <c r="AG1321" t="s">
        <v>4493</v>
      </c>
      <c r="AH1321" t="s">
        <v>4494</v>
      </c>
      <c r="AI1321" t="str">
        <f t="shared" si="88"/>
        <v>A679078</v>
      </c>
      <c r="AJ1321" t="str">
        <f>IFERROR(VLOOKUP(AI1321,#REF!,3,FALSE),"")</f>
        <v/>
      </c>
    </row>
    <row r="1322" spans="33:36" hidden="1">
      <c r="AG1322" t="s">
        <v>4495</v>
      </c>
      <c r="AH1322" t="s">
        <v>4496</v>
      </c>
      <c r="AI1322" t="str">
        <f t="shared" si="88"/>
        <v>A679078</v>
      </c>
      <c r="AJ1322" t="str">
        <f>IFERROR(VLOOKUP(AI1322,#REF!,3,FALSE),"")</f>
        <v/>
      </c>
    </row>
    <row r="1323" spans="33:36" hidden="1">
      <c r="AG1323" t="s">
        <v>1907</v>
      </c>
      <c r="AH1323" t="s">
        <v>1908</v>
      </c>
      <c r="AI1323" t="str">
        <f t="shared" si="88"/>
        <v>A679078</v>
      </c>
      <c r="AJ1323" t="str">
        <f>IFERROR(VLOOKUP(AI1323,#REF!,3,FALSE),"")</f>
        <v/>
      </c>
    </row>
    <row r="1324" spans="33:36" hidden="1">
      <c r="AG1324" t="s">
        <v>1909</v>
      </c>
      <c r="AH1324" t="s">
        <v>1910</v>
      </c>
      <c r="AI1324" t="str">
        <f t="shared" si="88"/>
        <v>A679078</v>
      </c>
      <c r="AJ1324" t="str">
        <f>IFERROR(VLOOKUP(AI1324,#REF!,3,FALSE),"")</f>
        <v/>
      </c>
    </row>
    <row r="1325" spans="33:36" hidden="1">
      <c r="AG1325" t="s">
        <v>1911</v>
      </c>
      <c r="AH1325" t="s">
        <v>1912</v>
      </c>
      <c r="AI1325" t="str">
        <f t="shared" si="88"/>
        <v>A679078</v>
      </c>
      <c r="AJ1325" t="str">
        <f>IFERROR(VLOOKUP(AI1325,#REF!,3,FALSE),"")</f>
        <v/>
      </c>
    </row>
    <row r="1326" spans="33:36" hidden="1">
      <c r="AG1326" t="s">
        <v>1913</v>
      </c>
      <c r="AH1326" t="s">
        <v>1914</v>
      </c>
      <c r="AI1326" t="str">
        <f t="shared" si="88"/>
        <v>A679078</v>
      </c>
      <c r="AJ1326" t="str">
        <f>IFERROR(VLOOKUP(AI1326,#REF!,3,FALSE),"")</f>
        <v/>
      </c>
    </row>
    <row r="1327" spans="33:36" hidden="1">
      <c r="AG1327" t="s">
        <v>1915</v>
      </c>
      <c r="AH1327" t="s">
        <v>1916</v>
      </c>
      <c r="AI1327" t="str">
        <f t="shared" si="88"/>
        <v>A679078</v>
      </c>
      <c r="AJ1327" t="str">
        <f>IFERROR(VLOOKUP(AI1327,#REF!,3,FALSE),"")</f>
        <v/>
      </c>
    </row>
    <row r="1328" spans="33:36" hidden="1">
      <c r="AG1328" t="s">
        <v>1917</v>
      </c>
      <c r="AH1328" t="s">
        <v>1918</v>
      </c>
      <c r="AI1328" t="str">
        <f t="shared" si="88"/>
        <v>A679078</v>
      </c>
      <c r="AJ1328" t="str">
        <f>IFERROR(VLOOKUP(AI1328,#REF!,3,FALSE),"")</f>
        <v/>
      </c>
    </row>
    <row r="1329" spans="33:36" hidden="1">
      <c r="AG1329" t="s">
        <v>1919</v>
      </c>
      <c r="AH1329" t="s">
        <v>1920</v>
      </c>
      <c r="AI1329" t="str">
        <f t="shared" si="88"/>
        <v>A679078</v>
      </c>
      <c r="AJ1329" t="str">
        <f>IFERROR(VLOOKUP(AI1329,#REF!,3,FALSE),"")</f>
        <v/>
      </c>
    </row>
    <row r="1330" spans="33:36" hidden="1">
      <c r="AG1330" t="s">
        <v>1921</v>
      </c>
      <c r="AH1330" t="s">
        <v>1922</v>
      </c>
      <c r="AI1330" t="str">
        <f t="shared" si="88"/>
        <v>A679078</v>
      </c>
      <c r="AJ1330" t="str">
        <f>IFERROR(VLOOKUP(AI1330,#REF!,3,FALSE),"")</f>
        <v/>
      </c>
    </row>
    <row r="1331" spans="33:36" hidden="1">
      <c r="AG1331" t="s">
        <v>4497</v>
      </c>
      <c r="AH1331" t="s">
        <v>4498</v>
      </c>
      <c r="AI1331" t="str">
        <f t="shared" si="88"/>
        <v>A679078</v>
      </c>
      <c r="AJ1331" t="str">
        <f>IFERROR(VLOOKUP(AI1331,#REF!,3,FALSE),"")</f>
        <v/>
      </c>
    </row>
    <row r="1332" spans="33:36" hidden="1">
      <c r="AG1332" t="s">
        <v>1923</v>
      </c>
      <c r="AH1332" t="s">
        <v>1924</v>
      </c>
      <c r="AI1332" t="str">
        <f t="shared" si="88"/>
        <v>A679078</v>
      </c>
      <c r="AJ1332" t="str">
        <f>IFERROR(VLOOKUP(AI1332,#REF!,3,FALSE),"")</f>
        <v/>
      </c>
    </row>
    <row r="1333" spans="33:36" hidden="1">
      <c r="AG1333" t="s">
        <v>1925</v>
      </c>
      <c r="AH1333" t="s">
        <v>1926</v>
      </c>
      <c r="AI1333" t="str">
        <f t="shared" si="88"/>
        <v>A679078</v>
      </c>
      <c r="AJ1333" t="str">
        <f>IFERROR(VLOOKUP(AI1333,#REF!,3,FALSE),"")</f>
        <v/>
      </c>
    </row>
    <row r="1334" spans="33:36" hidden="1">
      <c r="AG1334" t="s">
        <v>4499</v>
      </c>
      <c r="AH1334" t="s">
        <v>4500</v>
      </c>
      <c r="AI1334" t="str">
        <f t="shared" si="88"/>
        <v>A679078</v>
      </c>
      <c r="AJ1334" t="str">
        <f>IFERROR(VLOOKUP(AI1334,#REF!,3,FALSE),"")</f>
        <v/>
      </c>
    </row>
    <row r="1335" spans="33:36" hidden="1">
      <c r="AG1335" t="s">
        <v>1927</v>
      </c>
      <c r="AH1335" t="s">
        <v>1928</v>
      </c>
      <c r="AI1335" t="str">
        <f t="shared" si="88"/>
        <v>A679078</v>
      </c>
      <c r="AJ1335" t="str">
        <f>IFERROR(VLOOKUP(AI1335,#REF!,3,FALSE),"")</f>
        <v/>
      </c>
    </row>
    <row r="1336" spans="33:36" hidden="1">
      <c r="AG1336" t="s">
        <v>4501</v>
      </c>
      <c r="AH1336" t="s">
        <v>4502</v>
      </c>
      <c r="AI1336" t="str">
        <f t="shared" si="88"/>
        <v>A679078</v>
      </c>
      <c r="AJ1336" t="str">
        <f>IFERROR(VLOOKUP(AI1336,#REF!,3,FALSE),"")</f>
        <v/>
      </c>
    </row>
    <row r="1337" spans="33:36" hidden="1">
      <c r="AG1337" t="s">
        <v>4503</v>
      </c>
      <c r="AH1337" t="s">
        <v>4504</v>
      </c>
      <c r="AI1337" t="str">
        <f t="shared" si="88"/>
        <v>A679078</v>
      </c>
      <c r="AJ1337" t="str">
        <f>IFERROR(VLOOKUP(AI1337,#REF!,3,FALSE),"")</f>
        <v/>
      </c>
    </row>
    <row r="1338" spans="33:36" hidden="1">
      <c r="AG1338" t="s">
        <v>4505</v>
      </c>
      <c r="AH1338" t="s">
        <v>4506</v>
      </c>
      <c r="AI1338" t="str">
        <f t="shared" si="88"/>
        <v>A679078</v>
      </c>
      <c r="AJ1338" t="str">
        <f>IFERROR(VLOOKUP(AI1338,#REF!,3,FALSE),"")</f>
        <v/>
      </c>
    </row>
    <row r="1339" spans="33:36" hidden="1">
      <c r="AG1339" t="s">
        <v>1929</v>
      </c>
      <c r="AH1339" t="s">
        <v>1930</v>
      </c>
      <c r="AI1339" t="str">
        <f t="shared" si="88"/>
        <v>A679078</v>
      </c>
      <c r="AJ1339" t="str">
        <f>IFERROR(VLOOKUP(AI1339,#REF!,3,FALSE),"")</f>
        <v/>
      </c>
    </row>
    <row r="1340" spans="33:36" hidden="1">
      <c r="AG1340" t="s">
        <v>1931</v>
      </c>
      <c r="AH1340" t="s">
        <v>1932</v>
      </c>
      <c r="AI1340" t="str">
        <f t="shared" si="88"/>
        <v>A679078</v>
      </c>
      <c r="AJ1340" t="str">
        <f>IFERROR(VLOOKUP(AI1340,#REF!,3,FALSE),"")</f>
        <v/>
      </c>
    </row>
    <row r="1341" spans="33:36" hidden="1">
      <c r="AG1341" t="s">
        <v>4507</v>
      </c>
      <c r="AH1341" t="s">
        <v>4363</v>
      </c>
      <c r="AI1341" t="str">
        <f t="shared" si="88"/>
        <v>A679078</v>
      </c>
      <c r="AJ1341" t="str">
        <f>IFERROR(VLOOKUP(AI1341,#REF!,3,FALSE),"")</f>
        <v/>
      </c>
    </row>
    <row r="1342" spans="33:36" hidden="1">
      <c r="AG1342" t="s">
        <v>1933</v>
      </c>
      <c r="AH1342" t="s">
        <v>1868</v>
      </c>
      <c r="AI1342" t="str">
        <f t="shared" si="88"/>
        <v>A679078</v>
      </c>
      <c r="AJ1342" t="str">
        <f>IFERROR(VLOOKUP(AI1342,#REF!,3,FALSE),"")</f>
        <v/>
      </c>
    </row>
    <row r="1343" spans="33:36" hidden="1">
      <c r="AG1343" t="s">
        <v>1934</v>
      </c>
      <c r="AH1343" t="s">
        <v>1935</v>
      </c>
      <c r="AI1343" t="str">
        <f t="shared" si="88"/>
        <v>A679078</v>
      </c>
      <c r="AJ1343" t="str">
        <f>IFERROR(VLOOKUP(AI1343,#REF!,3,FALSE),"")</f>
        <v/>
      </c>
    </row>
    <row r="1344" spans="33:36" hidden="1">
      <c r="AG1344" t="s">
        <v>4508</v>
      </c>
      <c r="AH1344" t="s">
        <v>4509</v>
      </c>
      <c r="AI1344" t="str">
        <f t="shared" si="88"/>
        <v>A679078</v>
      </c>
      <c r="AJ1344" t="str">
        <f>IFERROR(VLOOKUP(AI1344,#REF!,3,FALSE),"")</f>
        <v/>
      </c>
    </row>
    <row r="1345" spans="33:36" hidden="1">
      <c r="AG1345" t="s">
        <v>1936</v>
      </c>
      <c r="AH1345" t="s">
        <v>1937</v>
      </c>
      <c r="AI1345" t="str">
        <f t="shared" si="88"/>
        <v>A679078</v>
      </c>
      <c r="AJ1345" t="str">
        <f>IFERROR(VLOOKUP(AI1345,#REF!,3,FALSE),"")</f>
        <v/>
      </c>
    </row>
    <row r="1346" spans="33:36" hidden="1">
      <c r="AG1346" t="s">
        <v>4510</v>
      </c>
      <c r="AH1346" t="s">
        <v>4511</v>
      </c>
      <c r="AI1346" t="str">
        <f t="shared" si="88"/>
        <v>A679078</v>
      </c>
      <c r="AJ1346" t="str">
        <f>IFERROR(VLOOKUP(AI1346,#REF!,3,FALSE),"")</f>
        <v/>
      </c>
    </row>
    <row r="1347" spans="33:36" hidden="1">
      <c r="AG1347" t="s">
        <v>4512</v>
      </c>
      <c r="AH1347" t="s">
        <v>4513</v>
      </c>
      <c r="AI1347" t="str">
        <f t="shared" si="88"/>
        <v>A679078</v>
      </c>
      <c r="AJ1347" t="str">
        <f>IFERROR(VLOOKUP(AI1347,#REF!,3,FALSE),"")</f>
        <v/>
      </c>
    </row>
    <row r="1348" spans="33:36" hidden="1">
      <c r="AG1348" t="s">
        <v>1938</v>
      </c>
      <c r="AH1348" t="s">
        <v>1939</v>
      </c>
      <c r="AI1348" t="str">
        <f t="shared" si="88"/>
        <v>A679078</v>
      </c>
      <c r="AJ1348" t="str">
        <f>IFERROR(VLOOKUP(AI1348,#REF!,3,FALSE),"")</f>
        <v/>
      </c>
    </row>
    <row r="1349" spans="33:36" hidden="1">
      <c r="AG1349" t="s">
        <v>1940</v>
      </c>
      <c r="AH1349" t="s">
        <v>1679</v>
      </c>
      <c r="AI1349" t="str">
        <f t="shared" si="88"/>
        <v>A679078</v>
      </c>
      <c r="AJ1349" t="str">
        <f>IFERROR(VLOOKUP(AI1349,#REF!,3,FALSE),"")</f>
        <v/>
      </c>
    </row>
    <row r="1350" spans="33:36" hidden="1">
      <c r="AG1350" t="s">
        <v>4514</v>
      </c>
      <c r="AH1350" t="s">
        <v>4515</v>
      </c>
      <c r="AI1350" t="str">
        <f t="shared" si="88"/>
        <v>A679078</v>
      </c>
      <c r="AJ1350" t="str">
        <f>IFERROR(VLOOKUP(AI1350,#REF!,3,FALSE),"")</f>
        <v/>
      </c>
    </row>
    <row r="1351" spans="33:36" hidden="1">
      <c r="AG1351" t="s">
        <v>4516</v>
      </c>
      <c r="AH1351" t="s">
        <v>4517</v>
      </c>
      <c r="AI1351" t="str">
        <f t="shared" si="88"/>
        <v>A679078</v>
      </c>
      <c r="AJ1351" t="str">
        <f>IFERROR(VLOOKUP(AI1351,#REF!,3,FALSE),"")</f>
        <v/>
      </c>
    </row>
    <row r="1352" spans="33:36" hidden="1">
      <c r="AG1352" t="s">
        <v>1941</v>
      </c>
      <c r="AH1352" t="s">
        <v>1942</v>
      </c>
      <c r="AI1352" t="str">
        <f t="shared" si="88"/>
        <v>A679078</v>
      </c>
      <c r="AJ1352" t="str">
        <f>IFERROR(VLOOKUP(AI1352,#REF!,3,FALSE),"")</f>
        <v/>
      </c>
    </row>
    <row r="1353" spans="33:36" hidden="1">
      <c r="AG1353" t="s">
        <v>1943</v>
      </c>
      <c r="AH1353" t="s">
        <v>1944</v>
      </c>
      <c r="AI1353" t="str">
        <f t="shared" ref="AI1353:AI1416" si="89">LEFT(AG1353,7)</f>
        <v>A679078</v>
      </c>
      <c r="AJ1353" t="str">
        <f>IFERROR(VLOOKUP(AI1353,#REF!,3,FALSE),"")</f>
        <v/>
      </c>
    </row>
    <row r="1354" spans="33:36" hidden="1">
      <c r="AG1354" t="s">
        <v>1945</v>
      </c>
      <c r="AH1354" t="s">
        <v>1946</v>
      </c>
      <c r="AI1354" t="str">
        <f t="shared" si="89"/>
        <v>A679078</v>
      </c>
      <c r="AJ1354" t="str">
        <f>IFERROR(VLOOKUP(AI1354,#REF!,3,FALSE),"")</f>
        <v/>
      </c>
    </row>
    <row r="1355" spans="33:36" hidden="1">
      <c r="AG1355" t="s">
        <v>1947</v>
      </c>
      <c r="AH1355" t="s">
        <v>1948</v>
      </c>
      <c r="AI1355" t="str">
        <f t="shared" si="89"/>
        <v>A679078</v>
      </c>
      <c r="AJ1355" t="str">
        <f>IFERROR(VLOOKUP(AI1355,#REF!,3,FALSE),"")</f>
        <v/>
      </c>
    </row>
    <row r="1356" spans="33:36" hidden="1">
      <c r="AG1356" t="s">
        <v>4518</v>
      </c>
      <c r="AH1356" t="s">
        <v>4519</v>
      </c>
      <c r="AI1356" t="str">
        <f t="shared" si="89"/>
        <v>A679078</v>
      </c>
      <c r="AJ1356" t="str">
        <f>IFERROR(VLOOKUP(AI1356,#REF!,3,FALSE),"")</f>
        <v/>
      </c>
    </row>
    <row r="1357" spans="33:36" hidden="1">
      <c r="AG1357" t="s">
        <v>4520</v>
      </c>
      <c r="AH1357" t="s">
        <v>4521</v>
      </c>
      <c r="AI1357" t="str">
        <f t="shared" si="89"/>
        <v>A679078</v>
      </c>
      <c r="AJ1357" t="str">
        <f>IFERROR(VLOOKUP(AI1357,#REF!,3,FALSE),"")</f>
        <v/>
      </c>
    </row>
    <row r="1358" spans="33:36" hidden="1">
      <c r="AG1358" t="s">
        <v>4522</v>
      </c>
      <c r="AH1358" t="s">
        <v>4523</v>
      </c>
      <c r="AI1358" t="str">
        <f t="shared" si="89"/>
        <v>A679078</v>
      </c>
      <c r="AJ1358" t="str">
        <f>IFERROR(VLOOKUP(AI1358,#REF!,3,FALSE),"")</f>
        <v/>
      </c>
    </row>
    <row r="1359" spans="33:36" hidden="1">
      <c r="AG1359" t="s">
        <v>1949</v>
      </c>
      <c r="AH1359" t="s">
        <v>1950</v>
      </c>
      <c r="AI1359" t="str">
        <f t="shared" si="89"/>
        <v>A679078</v>
      </c>
      <c r="AJ1359" t="str">
        <f>IFERROR(VLOOKUP(AI1359,#REF!,3,FALSE),"")</f>
        <v/>
      </c>
    </row>
    <row r="1360" spans="33:36" hidden="1">
      <c r="AG1360" t="s">
        <v>1951</v>
      </c>
      <c r="AH1360" t="s">
        <v>1952</v>
      </c>
      <c r="AI1360" t="str">
        <f t="shared" si="89"/>
        <v>A679078</v>
      </c>
      <c r="AJ1360" t="str">
        <f>IFERROR(VLOOKUP(AI1360,#REF!,3,FALSE),"")</f>
        <v/>
      </c>
    </row>
    <row r="1361" spans="33:36" hidden="1">
      <c r="AG1361" t="s">
        <v>1953</v>
      </c>
      <c r="AH1361" t="s">
        <v>1954</v>
      </c>
      <c r="AI1361" t="str">
        <f t="shared" si="89"/>
        <v>A679078</v>
      </c>
      <c r="AJ1361" t="str">
        <f>IFERROR(VLOOKUP(AI1361,#REF!,3,FALSE),"")</f>
        <v/>
      </c>
    </row>
    <row r="1362" spans="33:36" hidden="1">
      <c r="AG1362" t="s">
        <v>1955</v>
      </c>
      <c r="AH1362" t="s">
        <v>1956</v>
      </c>
      <c r="AI1362" t="str">
        <f t="shared" si="89"/>
        <v>A679078</v>
      </c>
      <c r="AJ1362" t="str">
        <f>IFERROR(VLOOKUP(AI1362,#REF!,3,FALSE),"")</f>
        <v/>
      </c>
    </row>
    <row r="1363" spans="33:36" hidden="1">
      <c r="AG1363" t="s">
        <v>1957</v>
      </c>
      <c r="AH1363" t="s">
        <v>1958</v>
      </c>
      <c r="AI1363" t="str">
        <f t="shared" si="89"/>
        <v>A679078</v>
      </c>
      <c r="AJ1363" t="str">
        <f>IFERROR(VLOOKUP(AI1363,#REF!,3,FALSE),"")</f>
        <v/>
      </c>
    </row>
    <row r="1364" spans="33:36" hidden="1">
      <c r="AG1364" t="s">
        <v>1959</v>
      </c>
      <c r="AH1364" t="s">
        <v>1960</v>
      </c>
      <c r="AI1364" t="str">
        <f t="shared" si="89"/>
        <v>A679078</v>
      </c>
      <c r="AJ1364" t="str">
        <f>IFERROR(VLOOKUP(AI1364,#REF!,3,FALSE),"")</f>
        <v/>
      </c>
    </row>
    <row r="1365" spans="33:36" hidden="1">
      <c r="AG1365" t="s">
        <v>1961</v>
      </c>
      <c r="AH1365" t="s">
        <v>1962</v>
      </c>
      <c r="AI1365" t="str">
        <f t="shared" si="89"/>
        <v>A679078</v>
      </c>
      <c r="AJ1365" t="str">
        <f>IFERROR(VLOOKUP(AI1365,#REF!,3,FALSE),"")</f>
        <v/>
      </c>
    </row>
    <row r="1366" spans="33:36" hidden="1">
      <c r="AG1366" t="s">
        <v>1963</v>
      </c>
      <c r="AH1366" t="s">
        <v>1964</v>
      </c>
      <c r="AI1366" t="str">
        <f t="shared" si="89"/>
        <v>A679078</v>
      </c>
      <c r="AJ1366" t="str">
        <f>IFERROR(VLOOKUP(AI1366,#REF!,3,FALSE),"")</f>
        <v/>
      </c>
    </row>
    <row r="1367" spans="33:36" hidden="1">
      <c r="AG1367" t="s">
        <v>1965</v>
      </c>
      <c r="AH1367" t="s">
        <v>1966</v>
      </c>
      <c r="AI1367" t="str">
        <f t="shared" si="89"/>
        <v>A679078</v>
      </c>
      <c r="AJ1367" t="str">
        <f>IFERROR(VLOOKUP(AI1367,#REF!,3,FALSE),"")</f>
        <v/>
      </c>
    </row>
    <row r="1368" spans="33:36" hidden="1">
      <c r="AG1368" t="s">
        <v>4524</v>
      </c>
      <c r="AH1368" t="s">
        <v>1967</v>
      </c>
      <c r="AI1368" t="str">
        <f t="shared" si="89"/>
        <v>A679078</v>
      </c>
      <c r="AJ1368" t="str">
        <f>IFERROR(VLOOKUP(AI1368,#REF!,3,FALSE),"")</f>
        <v/>
      </c>
    </row>
    <row r="1369" spans="33:36" hidden="1">
      <c r="AG1369" t="s">
        <v>4525</v>
      </c>
      <c r="AH1369" t="s">
        <v>4526</v>
      </c>
      <c r="AI1369" t="str">
        <f t="shared" si="89"/>
        <v>A679078</v>
      </c>
      <c r="AJ1369" t="str">
        <f>IFERROR(VLOOKUP(AI1369,#REF!,3,FALSE),"")</f>
        <v/>
      </c>
    </row>
    <row r="1370" spans="33:36" hidden="1">
      <c r="AG1370" t="s">
        <v>1968</v>
      </c>
      <c r="AH1370" t="s">
        <v>1969</v>
      </c>
      <c r="AI1370" t="str">
        <f t="shared" si="89"/>
        <v>A679078</v>
      </c>
      <c r="AJ1370" t="str">
        <f>IFERROR(VLOOKUP(AI1370,#REF!,3,FALSE),"")</f>
        <v/>
      </c>
    </row>
    <row r="1371" spans="33:36" hidden="1">
      <c r="AG1371" t="s">
        <v>4527</v>
      </c>
      <c r="AH1371" t="s">
        <v>4528</v>
      </c>
      <c r="AI1371" t="str">
        <f t="shared" si="89"/>
        <v>A679078</v>
      </c>
      <c r="AJ1371" t="str">
        <f>IFERROR(VLOOKUP(AI1371,#REF!,3,FALSE),"")</f>
        <v/>
      </c>
    </row>
    <row r="1372" spans="33:36" hidden="1">
      <c r="AG1372" t="s">
        <v>1970</v>
      </c>
      <c r="AH1372" t="s">
        <v>1971</v>
      </c>
      <c r="AI1372" t="str">
        <f t="shared" si="89"/>
        <v>A679078</v>
      </c>
      <c r="AJ1372" t="str">
        <f>IFERROR(VLOOKUP(AI1372,#REF!,3,FALSE),"")</f>
        <v/>
      </c>
    </row>
    <row r="1373" spans="33:36" hidden="1">
      <c r="AG1373" t="s">
        <v>1972</v>
      </c>
      <c r="AH1373" t="s">
        <v>1973</v>
      </c>
      <c r="AI1373" t="str">
        <f t="shared" si="89"/>
        <v>A679078</v>
      </c>
      <c r="AJ1373" t="str">
        <f>IFERROR(VLOOKUP(AI1373,#REF!,3,FALSE),"")</f>
        <v/>
      </c>
    </row>
    <row r="1374" spans="33:36" hidden="1">
      <c r="AG1374" t="s">
        <v>4529</v>
      </c>
      <c r="AH1374" t="s">
        <v>4530</v>
      </c>
      <c r="AI1374" t="str">
        <f t="shared" si="89"/>
        <v>A679078</v>
      </c>
      <c r="AJ1374" t="str">
        <f>IFERROR(VLOOKUP(AI1374,#REF!,3,FALSE),"")</f>
        <v/>
      </c>
    </row>
    <row r="1375" spans="33:36" hidden="1">
      <c r="AG1375" t="s">
        <v>1974</v>
      </c>
      <c r="AH1375" t="s">
        <v>1975</v>
      </c>
      <c r="AI1375" t="str">
        <f t="shared" si="89"/>
        <v>A679078</v>
      </c>
      <c r="AJ1375" t="str">
        <f>IFERROR(VLOOKUP(AI1375,#REF!,3,FALSE),"")</f>
        <v/>
      </c>
    </row>
    <row r="1376" spans="33:36" hidden="1">
      <c r="AG1376" t="s">
        <v>1976</v>
      </c>
      <c r="AH1376" t="s">
        <v>1977</v>
      </c>
      <c r="AI1376" t="str">
        <f t="shared" si="89"/>
        <v>A679078</v>
      </c>
      <c r="AJ1376" t="str">
        <f>IFERROR(VLOOKUP(AI1376,#REF!,3,FALSE),"")</f>
        <v/>
      </c>
    </row>
    <row r="1377" spans="33:36" hidden="1">
      <c r="AG1377" t="s">
        <v>1978</v>
      </c>
      <c r="AH1377" t="s">
        <v>1979</v>
      </c>
      <c r="AI1377" t="str">
        <f t="shared" si="89"/>
        <v>A679078</v>
      </c>
      <c r="AJ1377" t="str">
        <f>IFERROR(VLOOKUP(AI1377,#REF!,3,FALSE),"")</f>
        <v/>
      </c>
    </row>
    <row r="1378" spans="33:36" hidden="1">
      <c r="AG1378" t="s">
        <v>1980</v>
      </c>
      <c r="AH1378" t="s">
        <v>1981</v>
      </c>
      <c r="AI1378" t="str">
        <f t="shared" si="89"/>
        <v>A679078</v>
      </c>
      <c r="AJ1378" t="str">
        <f>IFERROR(VLOOKUP(AI1378,#REF!,3,FALSE),"")</f>
        <v/>
      </c>
    </row>
    <row r="1379" spans="33:36" hidden="1">
      <c r="AG1379" t="s">
        <v>4531</v>
      </c>
      <c r="AH1379" t="s">
        <v>4532</v>
      </c>
      <c r="AI1379" t="str">
        <f t="shared" si="89"/>
        <v>A679078</v>
      </c>
      <c r="AJ1379" t="str">
        <f>IFERROR(VLOOKUP(AI1379,#REF!,3,FALSE),"")</f>
        <v/>
      </c>
    </row>
    <row r="1380" spans="33:36" hidden="1">
      <c r="AG1380" t="s">
        <v>1982</v>
      </c>
      <c r="AH1380" t="s">
        <v>1983</v>
      </c>
      <c r="AI1380" t="str">
        <f t="shared" si="89"/>
        <v>A679078</v>
      </c>
      <c r="AJ1380" t="str">
        <f>IFERROR(VLOOKUP(AI1380,#REF!,3,FALSE),"")</f>
        <v/>
      </c>
    </row>
    <row r="1381" spans="33:36" hidden="1">
      <c r="AG1381" t="s">
        <v>1984</v>
      </c>
      <c r="AH1381" t="s">
        <v>1985</v>
      </c>
      <c r="AI1381" t="str">
        <f t="shared" si="89"/>
        <v>A679078</v>
      </c>
      <c r="AJ1381" t="str">
        <f>IFERROR(VLOOKUP(AI1381,#REF!,3,FALSE),"")</f>
        <v/>
      </c>
    </row>
    <row r="1382" spans="33:36" hidden="1">
      <c r="AG1382" t="s">
        <v>4533</v>
      </c>
      <c r="AH1382" t="s">
        <v>4534</v>
      </c>
      <c r="AI1382" t="str">
        <f t="shared" si="89"/>
        <v>A679078</v>
      </c>
      <c r="AJ1382" t="str">
        <f>IFERROR(VLOOKUP(AI1382,#REF!,3,FALSE),"")</f>
        <v/>
      </c>
    </row>
    <row r="1383" spans="33:36" hidden="1">
      <c r="AG1383" t="s">
        <v>1986</v>
      </c>
      <c r="AH1383" t="s">
        <v>1987</v>
      </c>
      <c r="AI1383" t="str">
        <f t="shared" si="89"/>
        <v>A679078</v>
      </c>
      <c r="AJ1383" t="str">
        <f>IFERROR(VLOOKUP(AI1383,#REF!,3,FALSE),"")</f>
        <v/>
      </c>
    </row>
    <row r="1384" spans="33:36" hidden="1">
      <c r="AG1384" t="s">
        <v>4535</v>
      </c>
      <c r="AH1384" t="s">
        <v>4536</v>
      </c>
      <c r="AI1384" t="str">
        <f t="shared" si="89"/>
        <v>A679078</v>
      </c>
      <c r="AJ1384" t="str">
        <f>IFERROR(VLOOKUP(AI1384,#REF!,3,FALSE),"")</f>
        <v/>
      </c>
    </row>
    <row r="1385" spans="33:36" hidden="1">
      <c r="AG1385" t="s">
        <v>4537</v>
      </c>
      <c r="AH1385" t="s">
        <v>4538</v>
      </c>
      <c r="AI1385" t="str">
        <f t="shared" si="89"/>
        <v>A679078</v>
      </c>
      <c r="AJ1385" t="str">
        <f>IFERROR(VLOOKUP(AI1385,#REF!,3,FALSE),"")</f>
        <v/>
      </c>
    </row>
    <row r="1386" spans="33:36" hidden="1">
      <c r="AG1386" t="s">
        <v>4539</v>
      </c>
      <c r="AH1386" t="s">
        <v>4540</v>
      </c>
      <c r="AI1386" t="str">
        <f t="shared" si="89"/>
        <v>A679078</v>
      </c>
      <c r="AJ1386" t="str">
        <f>IFERROR(VLOOKUP(AI1386,#REF!,3,FALSE),"")</f>
        <v/>
      </c>
    </row>
    <row r="1387" spans="33:36" hidden="1">
      <c r="AG1387" t="s">
        <v>4541</v>
      </c>
      <c r="AH1387" t="s">
        <v>4542</v>
      </c>
      <c r="AI1387" t="str">
        <f t="shared" si="89"/>
        <v>A679078</v>
      </c>
      <c r="AJ1387" t="str">
        <f>IFERROR(VLOOKUP(AI1387,#REF!,3,FALSE),"")</f>
        <v/>
      </c>
    </row>
    <row r="1388" spans="33:36" hidden="1">
      <c r="AG1388" t="s">
        <v>1988</v>
      </c>
      <c r="AH1388" t="s">
        <v>1989</v>
      </c>
      <c r="AI1388" t="str">
        <f t="shared" si="89"/>
        <v>A679078</v>
      </c>
      <c r="AJ1388" t="str">
        <f>IFERROR(VLOOKUP(AI1388,#REF!,3,FALSE),"")</f>
        <v/>
      </c>
    </row>
    <row r="1389" spans="33:36" hidden="1">
      <c r="AG1389" t="s">
        <v>4543</v>
      </c>
      <c r="AH1389" t="s">
        <v>4544</v>
      </c>
      <c r="AI1389" t="str">
        <f t="shared" si="89"/>
        <v>A679078</v>
      </c>
      <c r="AJ1389" t="str">
        <f>IFERROR(VLOOKUP(AI1389,#REF!,3,FALSE),"")</f>
        <v/>
      </c>
    </row>
    <row r="1390" spans="33:36" hidden="1">
      <c r="AG1390" t="s">
        <v>4545</v>
      </c>
      <c r="AH1390" t="s">
        <v>4546</v>
      </c>
      <c r="AI1390" t="str">
        <f t="shared" si="89"/>
        <v>A679078</v>
      </c>
      <c r="AJ1390" t="str">
        <f>IFERROR(VLOOKUP(AI1390,#REF!,3,FALSE),"")</f>
        <v/>
      </c>
    </row>
    <row r="1391" spans="33:36" hidden="1">
      <c r="AG1391" t="s">
        <v>1990</v>
      </c>
      <c r="AH1391" t="s">
        <v>1991</v>
      </c>
      <c r="AI1391" t="str">
        <f t="shared" si="89"/>
        <v>A679078</v>
      </c>
      <c r="AJ1391" t="str">
        <f>IFERROR(VLOOKUP(AI1391,#REF!,3,FALSE),"")</f>
        <v/>
      </c>
    </row>
    <row r="1392" spans="33:36" hidden="1">
      <c r="AG1392" t="s">
        <v>1992</v>
      </c>
      <c r="AH1392" t="s">
        <v>1993</v>
      </c>
      <c r="AI1392" t="str">
        <f t="shared" si="89"/>
        <v>A679078</v>
      </c>
      <c r="AJ1392" t="str">
        <f>IFERROR(VLOOKUP(AI1392,#REF!,3,FALSE),"")</f>
        <v/>
      </c>
    </row>
    <row r="1393" spans="33:36" hidden="1">
      <c r="AG1393" t="s">
        <v>1994</v>
      </c>
      <c r="AH1393" t="s">
        <v>1995</v>
      </c>
      <c r="AI1393" t="str">
        <f t="shared" si="89"/>
        <v>A679078</v>
      </c>
      <c r="AJ1393" t="str">
        <f>IFERROR(VLOOKUP(AI1393,#REF!,3,FALSE),"")</f>
        <v/>
      </c>
    </row>
    <row r="1394" spans="33:36" hidden="1">
      <c r="AG1394" t="s">
        <v>4547</v>
      </c>
      <c r="AH1394" t="s">
        <v>4548</v>
      </c>
      <c r="AI1394" t="str">
        <f t="shared" si="89"/>
        <v>A679078</v>
      </c>
      <c r="AJ1394" t="str">
        <f>IFERROR(VLOOKUP(AI1394,#REF!,3,FALSE),"")</f>
        <v/>
      </c>
    </row>
    <row r="1395" spans="33:36" hidden="1">
      <c r="AG1395" t="s">
        <v>4549</v>
      </c>
      <c r="AH1395" t="s">
        <v>4550</v>
      </c>
      <c r="AI1395" t="str">
        <f t="shared" si="89"/>
        <v>A679078</v>
      </c>
      <c r="AJ1395" t="str">
        <f>IFERROR(VLOOKUP(AI1395,#REF!,3,FALSE),"")</f>
        <v/>
      </c>
    </row>
    <row r="1396" spans="33:36" hidden="1">
      <c r="AG1396" t="s">
        <v>1996</v>
      </c>
      <c r="AH1396" t="s">
        <v>1997</v>
      </c>
      <c r="AI1396" t="str">
        <f t="shared" si="89"/>
        <v>A679078</v>
      </c>
      <c r="AJ1396" t="str">
        <f>IFERROR(VLOOKUP(AI1396,#REF!,3,FALSE),"")</f>
        <v/>
      </c>
    </row>
    <row r="1397" spans="33:36" hidden="1">
      <c r="AG1397" t="s">
        <v>4551</v>
      </c>
      <c r="AH1397" t="s">
        <v>4552</v>
      </c>
      <c r="AI1397" t="str">
        <f t="shared" si="89"/>
        <v>A679078</v>
      </c>
      <c r="AJ1397" t="str">
        <f>IFERROR(VLOOKUP(AI1397,#REF!,3,FALSE),"")</f>
        <v/>
      </c>
    </row>
    <row r="1398" spans="33:36" hidden="1">
      <c r="AG1398" t="s">
        <v>4553</v>
      </c>
      <c r="AH1398" t="s">
        <v>4554</v>
      </c>
      <c r="AI1398" t="str">
        <f t="shared" si="89"/>
        <v>A679078</v>
      </c>
      <c r="AJ1398" t="str">
        <f>IFERROR(VLOOKUP(AI1398,#REF!,3,FALSE),"")</f>
        <v/>
      </c>
    </row>
    <row r="1399" spans="33:36" hidden="1">
      <c r="AG1399" t="s">
        <v>4555</v>
      </c>
      <c r="AH1399" t="s">
        <v>4556</v>
      </c>
      <c r="AI1399" t="str">
        <f t="shared" si="89"/>
        <v>A679078</v>
      </c>
      <c r="AJ1399" t="str">
        <f>IFERROR(VLOOKUP(AI1399,#REF!,3,FALSE),"")</f>
        <v/>
      </c>
    </row>
    <row r="1400" spans="33:36" hidden="1">
      <c r="AG1400" t="s">
        <v>4557</v>
      </c>
      <c r="AH1400" t="s">
        <v>4558</v>
      </c>
      <c r="AI1400" t="str">
        <f t="shared" si="89"/>
        <v>A679078</v>
      </c>
      <c r="AJ1400" t="str">
        <f>IFERROR(VLOOKUP(AI1400,#REF!,3,FALSE),"")</f>
        <v/>
      </c>
    </row>
    <row r="1401" spans="33:36" hidden="1">
      <c r="AG1401" t="s">
        <v>1998</v>
      </c>
      <c r="AH1401" t="s">
        <v>1999</v>
      </c>
      <c r="AI1401" t="str">
        <f t="shared" si="89"/>
        <v>A679078</v>
      </c>
      <c r="AJ1401" t="str">
        <f>IFERROR(VLOOKUP(AI1401,#REF!,3,FALSE),"")</f>
        <v/>
      </c>
    </row>
    <row r="1402" spans="33:36" hidden="1">
      <c r="AG1402" t="s">
        <v>4559</v>
      </c>
      <c r="AH1402" t="s">
        <v>4560</v>
      </c>
      <c r="AI1402" t="str">
        <f t="shared" si="89"/>
        <v>A679078</v>
      </c>
      <c r="AJ1402" t="str">
        <f>IFERROR(VLOOKUP(AI1402,#REF!,3,FALSE),"")</f>
        <v/>
      </c>
    </row>
    <row r="1403" spans="33:36" hidden="1">
      <c r="AG1403" t="s">
        <v>2000</v>
      </c>
      <c r="AH1403" t="s">
        <v>2001</v>
      </c>
      <c r="AI1403" t="str">
        <f t="shared" si="89"/>
        <v>A679078</v>
      </c>
      <c r="AJ1403" t="str">
        <f>IFERROR(VLOOKUP(AI1403,#REF!,3,FALSE),"")</f>
        <v/>
      </c>
    </row>
    <row r="1404" spans="33:36" hidden="1">
      <c r="AG1404" t="s">
        <v>2002</v>
      </c>
      <c r="AH1404" t="s">
        <v>2003</v>
      </c>
      <c r="AI1404" t="str">
        <f t="shared" si="89"/>
        <v>A679078</v>
      </c>
      <c r="AJ1404" t="str">
        <f>IFERROR(VLOOKUP(AI1404,#REF!,3,FALSE),"")</f>
        <v/>
      </c>
    </row>
    <row r="1405" spans="33:36" hidden="1">
      <c r="AG1405" t="s">
        <v>2004</v>
      </c>
      <c r="AH1405" t="s">
        <v>2005</v>
      </c>
      <c r="AI1405" t="str">
        <f t="shared" si="89"/>
        <v>A679078</v>
      </c>
      <c r="AJ1405" t="str">
        <f>IFERROR(VLOOKUP(AI1405,#REF!,3,FALSE),"")</f>
        <v/>
      </c>
    </row>
    <row r="1406" spans="33:36" hidden="1">
      <c r="AG1406" t="s">
        <v>2006</v>
      </c>
      <c r="AH1406" t="s">
        <v>948</v>
      </c>
      <c r="AI1406" t="str">
        <f t="shared" si="89"/>
        <v>A679078</v>
      </c>
      <c r="AJ1406" t="str">
        <f>IFERROR(VLOOKUP(AI1406,#REF!,3,FALSE),"")</f>
        <v/>
      </c>
    </row>
    <row r="1407" spans="33:36" hidden="1">
      <c r="AG1407" t="s">
        <v>4561</v>
      </c>
      <c r="AH1407" t="s">
        <v>2915</v>
      </c>
      <c r="AI1407" t="str">
        <f t="shared" si="89"/>
        <v>A679078</v>
      </c>
      <c r="AJ1407" t="str">
        <f>IFERROR(VLOOKUP(AI1407,#REF!,3,FALSE),"")</f>
        <v/>
      </c>
    </row>
    <row r="1408" spans="33:36" hidden="1">
      <c r="AG1408" t="s">
        <v>2007</v>
      </c>
      <c r="AH1408" t="s">
        <v>2008</v>
      </c>
      <c r="AI1408" t="str">
        <f t="shared" si="89"/>
        <v>A679078</v>
      </c>
      <c r="AJ1408" t="str">
        <f>IFERROR(VLOOKUP(AI1408,#REF!,3,FALSE),"")</f>
        <v/>
      </c>
    </row>
    <row r="1409" spans="33:36" hidden="1">
      <c r="AG1409" t="s">
        <v>4562</v>
      </c>
      <c r="AH1409" t="s">
        <v>1825</v>
      </c>
      <c r="AI1409" t="str">
        <f t="shared" si="89"/>
        <v>A679078</v>
      </c>
      <c r="AJ1409" t="str">
        <f>IFERROR(VLOOKUP(AI1409,#REF!,3,FALSE),"")</f>
        <v/>
      </c>
    </row>
    <row r="1410" spans="33:36" hidden="1">
      <c r="AG1410" t="s">
        <v>4563</v>
      </c>
      <c r="AH1410" t="s">
        <v>878</v>
      </c>
      <c r="AI1410" t="str">
        <f t="shared" si="89"/>
        <v>A679078</v>
      </c>
      <c r="AJ1410" t="str">
        <f>IFERROR(VLOOKUP(AI1410,#REF!,3,FALSE),"")</f>
        <v/>
      </c>
    </row>
    <row r="1411" spans="33:36" hidden="1">
      <c r="AG1411" t="s">
        <v>2009</v>
      </c>
      <c r="AH1411" t="s">
        <v>945</v>
      </c>
      <c r="AI1411" t="str">
        <f t="shared" si="89"/>
        <v>A679078</v>
      </c>
      <c r="AJ1411" t="str">
        <f>IFERROR(VLOOKUP(AI1411,#REF!,3,FALSE),"")</f>
        <v/>
      </c>
    </row>
    <row r="1412" spans="33:36" hidden="1">
      <c r="AG1412" t="s">
        <v>2010</v>
      </c>
      <c r="AH1412" t="s">
        <v>2011</v>
      </c>
      <c r="AI1412" t="str">
        <f t="shared" si="89"/>
        <v>A679078</v>
      </c>
      <c r="AJ1412" t="str">
        <f>IFERROR(VLOOKUP(AI1412,#REF!,3,FALSE),"")</f>
        <v/>
      </c>
    </row>
    <row r="1413" spans="33:36" hidden="1">
      <c r="AG1413" t="s">
        <v>2012</v>
      </c>
      <c r="AH1413" t="s">
        <v>2013</v>
      </c>
      <c r="AI1413" t="str">
        <f t="shared" si="89"/>
        <v>A679078</v>
      </c>
      <c r="AJ1413" t="str">
        <f>IFERROR(VLOOKUP(AI1413,#REF!,3,FALSE),"")</f>
        <v/>
      </c>
    </row>
    <row r="1414" spans="33:36" hidden="1">
      <c r="AG1414" t="s">
        <v>2490</v>
      </c>
      <c r="AH1414" t="s">
        <v>2491</v>
      </c>
      <c r="AI1414" t="str">
        <f t="shared" si="89"/>
        <v>A679078</v>
      </c>
      <c r="AJ1414" t="str">
        <f>IFERROR(VLOOKUP(AI1414,#REF!,3,FALSE),"")</f>
        <v/>
      </c>
    </row>
    <row r="1415" spans="33:36" hidden="1">
      <c r="AG1415" t="s">
        <v>2492</v>
      </c>
      <c r="AH1415" t="s">
        <v>2493</v>
      </c>
      <c r="AI1415" t="str">
        <f t="shared" si="89"/>
        <v>A679078</v>
      </c>
      <c r="AJ1415" t="str">
        <f>IFERROR(VLOOKUP(AI1415,#REF!,3,FALSE),"")</f>
        <v/>
      </c>
    </row>
    <row r="1416" spans="33:36" hidden="1">
      <c r="AG1416" t="s">
        <v>2494</v>
      </c>
      <c r="AH1416" t="s">
        <v>2495</v>
      </c>
      <c r="AI1416" t="str">
        <f t="shared" si="89"/>
        <v>A679078</v>
      </c>
      <c r="AJ1416" t="str">
        <f>IFERROR(VLOOKUP(AI1416,#REF!,3,FALSE),"")</f>
        <v/>
      </c>
    </row>
    <row r="1417" spans="33:36" hidden="1">
      <c r="AG1417" t="s">
        <v>4564</v>
      </c>
      <c r="AH1417" t="s">
        <v>4565</v>
      </c>
      <c r="AI1417" t="str">
        <f t="shared" ref="AI1417:AI1480" si="90">LEFT(AG1417,7)</f>
        <v>A679078</v>
      </c>
      <c r="AJ1417" t="str">
        <f>IFERROR(VLOOKUP(AI1417,#REF!,3,FALSE),"")</f>
        <v/>
      </c>
    </row>
    <row r="1418" spans="33:36" hidden="1">
      <c r="AG1418" t="s">
        <v>2496</v>
      </c>
      <c r="AH1418" t="s">
        <v>2497</v>
      </c>
      <c r="AI1418" t="str">
        <f t="shared" si="90"/>
        <v>A679078</v>
      </c>
      <c r="AJ1418" t="str">
        <f>IFERROR(VLOOKUP(AI1418,#REF!,3,FALSE),"")</f>
        <v/>
      </c>
    </row>
    <row r="1419" spans="33:36" hidden="1">
      <c r="AG1419" t="s">
        <v>2498</v>
      </c>
      <c r="AH1419" t="s">
        <v>2499</v>
      </c>
      <c r="AI1419" t="str">
        <f t="shared" si="90"/>
        <v>A679078</v>
      </c>
      <c r="AJ1419" t="str">
        <f>IFERROR(VLOOKUP(AI1419,#REF!,3,FALSE),"")</f>
        <v/>
      </c>
    </row>
    <row r="1420" spans="33:36" hidden="1">
      <c r="AG1420" t="s">
        <v>4566</v>
      </c>
      <c r="AH1420" t="s">
        <v>4542</v>
      </c>
      <c r="AI1420" t="str">
        <f t="shared" si="90"/>
        <v>A679078</v>
      </c>
      <c r="AJ1420" t="str">
        <f>IFERROR(VLOOKUP(AI1420,#REF!,3,FALSE),"")</f>
        <v/>
      </c>
    </row>
    <row r="1421" spans="33:36" hidden="1">
      <c r="AG1421" t="s">
        <v>2500</v>
      </c>
      <c r="AH1421" t="s">
        <v>2501</v>
      </c>
      <c r="AI1421" t="str">
        <f t="shared" si="90"/>
        <v>A679078</v>
      </c>
      <c r="AJ1421" t="str">
        <f>IFERROR(VLOOKUP(AI1421,#REF!,3,FALSE),"")</f>
        <v/>
      </c>
    </row>
    <row r="1422" spans="33:36" hidden="1">
      <c r="AG1422" t="s">
        <v>4567</v>
      </c>
      <c r="AH1422" t="s">
        <v>2513</v>
      </c>
      <c r="AI1422" t="str">
        <f t="shared" si="90"/>
        <v>A679078</v>
      </c>
      <c r="AJ1422" t="str">
        <f>IFERROR(VLOOKUP(AI1422,#REF!,3,FALSE),"")</f>
        <v/>
      </c>
    </row>
    <row r="1423" spans="33:36" hidden="1">
      <c r="AG1423" t="s">
        <v>4568</v>
      </c>
      <c r="AH1423" t="s">
        <v>4569</v>
      </c>
      <c r="AI1423" t="str">
        <f t="shared" si="90"/>
        <v>A679078</v>
      </c>
      <c r="AJ1423" t="str">
        <f>IFERROR(VLOOKUP(AI1423,#REF!,3,FALSE),"")</f>
        <v/>
      </c>
    </row>
    <row r="1424" spans="33:36" hidden="1">
      <c r="AG1424" t="s">
        <v>4570</v>
      </c>
      <c r="AH1424" t="s">
        <v>4571</v>
      </c>
      <c r="AI1424" t="str">
        <f t="shared" si="90"/>
        <v>A679078</v>
      </c>
      <c r="AJ1424" t="str">
        <f>IFERROR(VLOOKUP(AI1424,#REF!,3,FALSE),"")</f>
        <v/>
      </c>
    </row>
    <row r="1425" spans="33:36" hidden="1">
      <c r="AG1425" t="s">
        <v>4572</v>
      </c>
      <c r="AH1425" t="s">
        <v>4573</v>
      </c>
      <c r="AI1425" t="str">
        <f t="shared" si="90"/>
        <v>A679078</v>
      </c>
      <c r="AJ1425" t="str">
        <f>IFERROR(VLOOKUP(AI1425,#REF!,3,FALSE),"")</f>
        <v/>
      </c>
    </row>
    <row r="1426" spans="33:36" hidden="1">
      <c r="AG1426" t="s">
        <v>4574</v>
      </c>
      <c r="AH1426" t="s">
        <v>4575</v>
      </c>
      <c r="AI1426" t="str">
        <f t="shared" si="90"/>
        <v>A679078</v>
      </c>
      <c r="AJ1426" t="str">
        <f>IFERROR(VLOOKUP(AI1426,#REF!,3,FALSE),"")</f>
        <v/>
      </c>
    </row>
    <row r="1427" spans="33:36" hidden="1">
      <c r="AG1427" t="s">
        <v>4576</v>
      </c>
      <c r="AH1427" t="s">
        <v>4577</v>
      </c>
      <c r="AI1427" t="str">
        <f t="shared" si="90"/>
        <v>A679078</v>
      </c>
      <c r="AJ1427" t="str">
        <f>IFERROR(VLOOKUP(AI1427,#REF!,3,FALSE),"")</f>
        <v/>
      </c>
    </row>
    <row r="1428" spans="33:36" hidden="1">
      <c r="AG1428" t="s">
        <v>2502</v>
      </c>
      <c r="AH1428" t="s">
        <v>2503</v>
      </c>
      <c r="AI1428" t="str">
        <f t="shared" si="90"/>
        <v>A679078</v>
      </c>
      <c r="AJ1428" t="str">
        <f>IFERROR(VLOOKUP(AI1428,#REF!,3,FALSE),"")</f>
        <v/>
      </c>
    </row>
    <row r="1429" spans="33:36" hidden="1">
      <c r="AG1429" t="s">
        <v>2504</v>
      </c>
      <c r="AH1429" t="s">
        <v>2505</v>
      </c>
      <c r="AI1429" t="str">
        <f t="shared" si="90"/>
        <v>A679078</v>
      </c>
      <c r="AJ1429" t="str">
        <f>IFERROR(VLOOKUP(AI1429,#REF!,3,FALSE),"")</f>
        <v/>
      </c>
    </row>
    <row r="1430" spans="33:36" hidden="1">
      <c r="AG1430" t="s">
        <v>4578</v>
      </c>
      <c r="AH1430" t="s">
        <v>4579</v>
      </c>
      <c r="AI1430" t="str">
        <f t="shared" si="90"/>
        <v>A679078</v>
      </c>
      <c r="AJ1430" t="str">
        <f>IFERROR(VLOOKUP(AI1430,#REF!,3,FALSE),"")</f>
        <v/>
      </c>
    </row>
    <row r="1431" spans="33:36" hidden="1">
      <c r="AG1431" t="s">
        <v>2506</v>
      </c>
      <c r="AH1431" t="s">
        <v>2507</v>
      </c>
      <c r="AI1431" t="str">
        <f t="shared" si="90"/>
        <v>A679078</v>
      </c>
      <c r="AJ1431" t="str">
        <f>IFERROR(VLOOKUP(AI1431,#REF!,3,FALSE),"")</f>
        <v/>
      </c>
    </row>
    <row r="1432" spans="33:36" hidden="1">
      <c r="AG1432" t="s">
        <v>2508</v>
      </c>
      <c r="AH1432" t="s">
        <v>2509</v>
      </c>
      <c r="AI1432" t="str">
        <f t="shared" si="90"/>
        <v>A679078</v>
      </c>
      <c r="AJ1432" t="str">
        <f>IFERROR(VLOOKUP(AI1432,#REF!,3,FALSE),"")</f>
        <v/>
      </c>
    </row>
    <row r="1433" spans="33:36" hidden="1">
      <c r="AG1433" t="s">
        <v>2510</v>
      </c>
      <c r="AH1433" t="s">
        <v>2511</v>
      </c>
      <c r="AI1433" t="str">
        <f t="shared" si="90"/>
        <v>A679078</v>
      </c>
      <c r="AJ1433" t="str">
        <f>IFERROR(VLOOKUP(AI1433,#REF!,3,FALSE),"")</f>
        <v/>
      </c>
    </row>
    <row r="1434" spans="33:36" hidden="1">
      <c r="AG1434" t="s">
        <v>2512</v>
      </c>
      <c r="AH1434" t="s">
        <v>2513</v>
      </c>
      <c r="AI1434" t="str">
        <f t="shared" si="90"/>
        <v>A679078</v>
      </c>
      <c r="AJ1434" t="str">
        <f>IFERROR(VLOOKUP(AI1434,#REF!,3,FALSE),"")</f>
        <v/>
      </c>
    </row>
    <row r="1435" spans="33:36" hidden="1">
      <c r="AG1435" t="s">
        <v>2514</v>
      </c>
      <c r="AH1435" t="s">
        <v>2515</v>
      </c>
      <c r="AI1435" t="str">
        <f t="shared" si="90"/>
        <v>A679078</v>
      </c>
      <c r="AJ1435" t="str">
        <f>IFERROR(VLOOKUP(AI1435,#REF!,3,FALSE),"")</f>
        <v/>
      </c>
    </row>
    <row r="1436" spans="33:36" hidden="1">
      <c r="AG1436" t="s">
        <v>2516</v>
      </c>
      <c r="AH1436" t="s">
        <v>2517</v>
      </c>
      <c r="AI1436" t="str">
        <f t="shared" si="90"/>
        <v>A679078</v>
      </c>
      <c r="AJ1436" t="str">
        <f>IFERROR(VLOOKUP(AI1436,#REF!,3,FALSE),"")</f>
        <v/>
      </c>
    </row>
    <row r="1437" spans="33:36" hidden="1">
      <c r="AG1437" t="s">
        <v>2518</v>
      </c>
      <c r="AH1437" t="s">
        <v>2519</v>
      </c>
      <c r="AI1437" t="str">
        <f t="shared" si="90"/>
        <v>A679078</v>
      </c>
      <c r="AJ1437" t="str">
        <f>IFERROR(VLOOKUP(AI1437,#REF!,3,FALSE),"")</f>
        <v/>
      </c>
    </row>
    <row r="1438" spans="33:36" hidden="1">
      <c r="AG1438" t="s">
        <v>2520</v>
      </c>
      <c r="AH1438" t="s">
        <v>2521</v>
      </c>
      <c r="AI1438" t="str">
        <f t="shared" si="90"/>
        <v>A679078</v>
      </c>
      <c r="AJ1438" t="str">
        <f>IFERROR(VLOOKUP(AI1438,#REF!,3,FALSE),"")</f>
        <v/>
      </c>
    </row>
    <row r="1439" spans="33:36" hidden="1">
      <c r="AG1439" t="s">
        <v>2522</v>
      </c>
      <c r="AH1439" t="s">
        <v>2523</v>
      </c>
      <c r="AI1439" t="str">
        <f t="shared" si="90"/>
        <v>A679078</v>
      </c>
      <c r="AJ1439" t="str">
        <f>IFERROR(VLOOKUP(AI1439,#REF!,3,FALSE),"")</f>
        <v/>
      </c>
    </row>
    <row r="1440" spans="33:36" hidden="1">
      <c r="AG1440" t="s">
        <v>2524</v>
      </c>
      <c r="AH1440" t="s">
        <v>2525</v>
      </c>
      <c r="AI1440" t="str">
        <f t="shared" si="90"/>
        <v>A679078</v>
      </c>
      <c r="AJ1440" t="str">
        <f>IFERROR(VLOOKUP(AI1440,#REF!,3,FALSE),"")</f>
        <v/>
      </c>
    </row>
    <row r="1441" spans="33:36" hidden="1">
      <c r="AG1441" t="s">
        <v>2526</v>
      </c>
      <c r="AH1441" t="s">
        <v>2527</v>
      </c>
      <c r="AI1441" t="str">
        <f t="shared" si="90"/>
        <v>A679078</v>
      </c>
      <c r="AJ1441" t="str">
        <f>IFERROR(VLOOKUP(AI1441,#REF!,3,FALSE),"")</f>
        <v/>
      </c>
    </row>
    <row r="1442" spans="33:36" hidden="1">
      <c r="AG1442" t="s">
        <v>2528</v>
      </c>
      <c r="AH1442" t="s">
        <v>2529</v>
      </c>
      <c r="AI1442" t="str">
        <f t="shared" si="90"/>
        <v>A679078</v>
      </c>
      <c r="AJ1442" t="str">
        <f>IFERROR(VLOOKUP(AI1442,#REF!,3,FALSE),"")</f>
        <v/>
      </c>
    </row>
    <row r="1443" spans="33:36" hidden="1">
      <c r="AG1443" t="s">
        <v>2530</v>
      </c>
      <c r="AH1443" t="s">
        <v>2531</v>
      </c>
      <c r="AI1443" t="str">
        <f t="shared" si="90"/>
        <v>A679078</v>
      </c>
      <c r="AJ1443" t="str">
        <f>IFERROR(VLOOKUP(AI1443,#REF!,3,FALSE),"")</f>
        <v/>
      </c>
    </row>
    <row r="1444" spans="33:36" hidden="1">
      <c r="AG1444" t="s">
        <v>2532</v>
      </c>
      <c r="AH1444" t="s">
        <v>2533</v>
      </c>
      <c r="AI1444" t="str">
        <f t="shared" si="90"/>
        <v>A679078</v>
      </c>
      <c r="AJ1444" t="str">
        <f>IFERROR(VLOOKUP(AI1444,#REF!,3,FALSE),"")</f>
        <v/>
      </c>
    </row>
    <row r="1445" spans="33:36" hidden="1">
      <c r="AG1445" t="s">
        <v>2534</v>
      </c>
      <c r="AH1445" t="s">
        <v>2535</v>
      </c>
      <c r="AI1445" t="str">
        <f t="shared" si="90"/>
        <v>A679078</v>
      </c>
      <c r="AJ1445" t="str">
        <f>IFERROR(VLOOKUP(AI1445,#REF!,3,FALSE),"")</f>
        <v/>
      </c>
    </row>
    <row r="1446" spans="33:36" hidden="1">
      <c r="AG1446" t="s">
        <v>2536</v>
      </c>
      <c r="AH1446" t="s">
        <v>2537</v>
      </c>
      <c r="AI1446" t="str">
        <f t="shared" si="90"/>
        <v>A679078</v>
      </c>
      <c r="AJ1446" t="str">
        <f>IFERROR(VLOOKUP(AI1446,#REF!,3,FALSE),"")</f>
        <v/>
      </c>
    </row>
    <row r="1447" spans="33:36" hidden="1">
      <c r="AG1447" t="s">
        <v>2538</v>
      </c>
      <c r="AH1447" t="s">
        <v>2539</v>
      </c>
      <c r="AI1447" t="str">
        <f t="shared" si="90"/>
        <v>A679078</v>
      </c>
      <c r="AJ1447" t="str">
        <f>IFERROR(VLOOKUP(AI1447,#REF!,3,FALSE),"")</f>
        <v/>
      </c>
    </row>
    <row r="1448" spans="33:36" hidden="1">
      <c r="AG1448" t="s">
        <v>2540</v>
      </c>
      <c r="AH1448" t="s">
        <v>2541</v>
      </c>
      <c r="AI1448" t="str">
        <f t="shared" si="90"/>
        <v>A679078</v>
      </c>
      <c r="AJ1448" t="str">
        <f>IFERROR(VLOOKUP(AI1448,#REF!,3,FALSE),"")</f>
        <v/>
      </c>
    </row>
    <row r="1449" spans="33:36" hidden="1">
      <c r="AG1449" t="s">
        <v>2542</v>
      </c>
      <c r="AH1449" t="s">
        <v>2543</v>
      </c>
      <c r="AI1449" t="str">
        <f t="shared" si="90"/>
        <v>A679078</v>
      </c>
      <c r="AJ1449" t="str">
        <f>IFERROR(VLOOKUP(AI1449,#REF!,3,FALSE),"")</f>
        <v/>
      </c>
    </row>
    <row r="1450" spans="33:36" hidden="1">
      <c r="AG1450" t="s">
        <v>2544</v>
      </c>
      <c r="AH1450" t="s">
        <v>2545</v>
      </c>
      <c r="AI1450" t="str">
        <f t="shared" si="90"/>
        <v>A679078</v>
      </c>
      <c r="AJ1450" t="str">
        <f>IFERROR(VLOOKUP(AI1450,#REF!,3,FALSE),"")</f>
        <v/>
      </c>
    </row>
    <row r="1451" spans="33:36" hidden="1">
      <c r="AG1451" t="s">
        <v>4580</v>
      </c>
      <c r="AH1451" t="s">
        <v>4581</v>
      </c>
      <c r="AI1451" t="str">
        <f t="shared" si="90"/>
        <v>A679078</v>
      </c>
      <c r="AJ1451" t="str">
        <f>IFERROR(VLOOKUP(AI1451,#REF!,3,FALSE),"")</f>
        <v/>
      </c>
    </row>
    <row r="1452" spans="33:36" hidden="1">
      <c r="AG1452" t="s">
        <v>2546</v>
      </c>
      <c r="AH1452" t="s">
        <v>2547</v>
      </c>
      <c r="AI1452" t="str">
        <f t="shared" si="90"/>
        <v>A679078</v>
      </c>
      <c r="AJ1452" t="str">
        <f>IFERROR(VLOOKUP(AI1452,#REF!,3,FALSE),"")</f>
        <v/>
      </c>
    </row>
    <row r="1453" spans="33:36" hidden="1">
      <c r="AG1453" t="s">
        <v>4582</v>
      </c>
      <c r="AH1453" t="s">
        <v>4583</v>
      </c>
      <c r="AI1453" t="str">
        <f t="shared" si="90"/>
        <v>A679078</v>
      </c>
      <c r="AJ1453" t="str">
        <f>IFERROR(VLOOKUP(AI1453,#REF!,3,FALSE),"")</f>
        <v/>
      </c>
    </row>
    <row r="1454" spans="33:36" hidden="1">
      <c r="AG1454" t="s">
        <v>4584</v>
      </c>
      <c r="AH1454" t="s">
        <v>4585</v>
      </c>
      <c r="AI1454" t="str">
        <f t="shared" si="90"/>
        <v>A679078</v>
      </c>
      <c r="AJ1454" t="str">
        <f>IFERROR(VLOOKUP(AI1454,#REF!,3,FALSE),"")</f>
        <v/>
      </c>
    </row>
    <row r="1455" spans="33:36" hidden="1">
      <c r="AG1455" t="s">
        <v>2548</v>
      </c>
      <c r="AH1455" t="s">
        <v>2549</v>
      </c>
      <c r="AI1455" t="str">
        <f t="shared" si="90"/>
        <v>A679078</v>
      </c>
      <c r="AJ1455" t="str">
        <f>IFERROR(VLOOKUP(AI1455,#REF!,3,FALSE),"")</f>
        <v/>
      </c>
    </row>
    <row r="1456" spans="33:36" hidden="1">
      <c r="AG1456" t="s">
        <v>2550</v>
      </c>
      <c r="AH1456" t="s">
        <v>2551</v>
      </c>
      <c r="AI1456" t="str">
        <f t="shared" si="90"/>
        <v>A679078</v>
      </c>
      <c r="AJ1456" t="str">
        <f>IFERROR(VLOOKUP(AI1456,#REF!,3,FALSE),"")</f>
        <v/>
      </c>
    </row>
    <row r="1457" spans="33:36" hidden="1">
      <c r="AG1457" t="s">
        <v>2552</v>
      </c>
      <c r="AH1457" t="s">
        <v>2553</v>
      </c>
      <c r="AI1457" t="str">
        <f t="shared" si="90"/>
        <v>A679078</v>
      </c>
      <c r="AJ1457" t="str">
        <f>IFERROR(VLOOKUP(AI1457,#REF!,3,FALSE),"")</f>
        <v/>
      </c>
    </row>
    <row r="1458" spans="33:36" hidden="1">
      <c r="AG1458" t="s">
        <v>2554</v>
      </c>
      <c r="AH1458" t="s">
        <v>2555</v>
      </c>
      <c r="AI1458" t="str">
        <f t="shared" si="90"/>
        <v>A679078</v>
      </c>
      <c r="AJ1458" t="str">
        <f>IFERROR(VLOOKUP(AI1458,#REF!,3,FALSE),"")</f>
        <v/>
      </c>
    </row>
    <row r="1459" spans="33:36" hidden="1">
      <c r="AG1459" t="s">
        <v>2556</v>
      </c>
      <c r="AH1459" t="s">
        <v>2557</v>
      </c>
      <c r="AI1459" t="str">
        <f t="shared" si="90"/>
        <v>A679078</v>
      </c>
      <c r="AJ1459" t="str">
        <f>IFERROR(VLOOKUP(AI1459,#REF!,3,FALSE),"")</f>
        <v/>
      </c>
    </row>
    <row r="1460" spans="33:36" hidden="1">
      <c r="AG1460" t="s">
        <v>2558</v>
      </c>
      <c r="AH1460" t="s">
        <v>2559</v>
      </c>
      <c r="AI1460" t="str">
        <f t="shared" si="90"/>
        <v>A679078</v>
      </c>
      <c r="AJ1460" t="str">
        <f>IFERROR(VLOOKUP(AI1460,#REF!,3,FALSE),"")</f>
        <v/>
      </c>
    </row>
    <row r="1461" spans="33:36" hidden="1">
      <c r="AG1461" t="s">
        <v>2560</v>
      </c>
      <c r="AH1461" t="s">
        <v>2561</v>
      </c>
      <c r="AI1461" t="str">
        <f t="shared" si="90"/>
        <v>A679078</v>
      </c>
      <c r="AJ1461" t="str">
        <f>IFERROR(VLOOKUP(AI1461,#REF!,3,FALSE),"")</f>
        <v/>
      </c>
    </row>
    <row r="1462" spans="33:36" hidden="1">
      <c r="AG1462" t="s">
        <v>2562</v>
      </c>
      <c r="AH1462" t="s">
        <v>2563</v>
      </c>
      <c r="AI1462" t="str">
        <f t="shared" si="90"/>
        <v>A679078</v>
      </c>
      <c r="AJ1462" t="str">
        <f>IFERROR(VLOOKUP(AI1462,#REF!,3,FALSE),"")</f>
        <v/>
      </c>
    </row>
    <row r="1463" spans="33:36" hidden="1">
      <c r="AG1463" t="s">
        <v>2564</v>
      </c>
      <c r="AH1463" t="s">
        <v>2565</v>
      </c>
      <c r="AI1463" t="str">
        <f t="shared" si="90"/>
        <v>A679078</v>
      </c>
      <c r="AJ1463" t="str">
        <f>IFERROR(VLOOKUP(AI1463,#REF!,3,FALSE),"")</f>
        <v/>
      </c>
    </row>
    <row r="1464" spans="33:36" hidden="1">
      <c r="AG1464" t="s">
        <v>2566</v>
      </c>
      <c r="AH1464" t="s">
        <v>2567</v>
      </c>
      <c r="AI1464" t="str">
        <f t="shared" si="90"/>
        <v>A679078</v>
      </c>
      <c r="AJ1464" t="str">
        <f>IFERROR(VLOOKUP(AI1464,#REF!,3,FALSE),"")</f>
        <v/>
      </c>
    </row>
    <row r="1465" spans="33:36" hidden="1">
      <c r="AG1465" t="s">
        <v>2568</v>
      </c>
      <c r="AH1465" t="s">
        <v>2569</v>
      </c>
      <c r="AI1465" t="str">
        <f t="shared" si="90"/>
        <v>A679078</v>
      </c>
      <c r="AJ1465" t="str">
        <f>IFERROR(VLOOKUP(AI1465,#REF!,3,FALSE),"")</f>
        <v/>
      </c>
    </row>
    <row r="1466" spans="33:36" hidden="1">
      <c r="AG1466" t="s">
        <v>2570</v>
      </c>
      <c r="AH1466" t="s">
        <v>2571</v>
      </c>
      <c r="AI1466" t="str">
        <f t="shared" si="90"/>
        <v>A679078</v>
      </c>
      <c r="AJ1466" t="str">
        <f>IFERROR(VLOOKUP(AI1466,#REF!,3,FALSE),"")</f>
        <v/>
      </c>
    </row>
    <row r="1467" spans="33:36" hidden="1">
      <c r="AG1467" t="s">
        <v>2572</v>
      </c>
      <c r="AH1467" t="s">
        <v>2573</v>
      </c>
      <c r="AI1467" t="str">
        <f t="shared" si="90"/>
        <v>A679078</v>
      </c>
      <c r="AJ1467" t="str">
        <f>IFERROR(VLOOKUP(AI1467,#REF!,3,FALSE),"")</f>
        <v/>
      </c>
    </row>
    <row r="1468" spans="33:36" hidden="1">
      <c r="AG1468" t="s">
        <v>2574</v>
      </c>
      <c r="AH1468" t="s">
        <v>2575</v>
      </c>
      <c r="AI1468" t="str">
        <f t="shared" si="90"/>
        <v>A679078</v>
      </c>
      <c r="AJ1468" t="str">
        <f>IFERROR(VLOOKUP(AI1468,#REF!,3,FALSE),"")</f>
        <v/>
      </c>
    </row>
    <row r="1469" spans="33:36" hidden="1">
      <c r="AG1469" t="s">
        <v>2576</v>
      </c>
      <c r="AH1469" t="s">
        <v>2577</v>
      </c>
      <c r="AI1469" t="str">
        <f t="shared" si="90"/>
        <v>A679078</v>
      </c>
      <c r="AJ1469" t="str">
        <f>IFERROR(VLOOKUP(AI1469,#REF!,3,FALSE),"")</f>
        <v/>
      </c>
    </row>
    <row r="1470" spans="33:36" hidden="1">
      <c r="AG1470" t="s">
        <v>2578</v>
      </c>
      <c r="AH1470" t="s">
        <v>2579</v>
      </c>
      <c r="AI1470" t="str">
        <f t="shared" si="90"/>
        <v>A679078</v>
      </c>
      <c r="AJ1470" t="str">
        <f>IFERROR(VLOOKUP(AI1470,#REF!,3,FALSE),"")</f>
        <v/>
      </c>
    </row>
    <row r="1471" spans="33:36" hidden="1">
      <c r="AG1471" t="s">
        <v>4586</v>
      </c>
      <c r="AH1471" t="s">
        <v>4587</v>
      </c>
      <c r="AI1471" t="str">
        <f t="shared" si="90"/>
        <v>A679078</v>
      </c>
      <c r="AJ1471" t="str">
        <f>IFERROR(VLOOKUP(AI1471,#REF!,3,FALSE),"")</f>
        <v/>
      </c>
    </row>
    <row r="1472" spans="33:36" hidden="1">
      <c r="AG1472" t="s">
        <v>4588</v>
      </c>
      <c r="AH1472" t="s">
        <v>4589</v>
      </c>
      <c r="AI1472" t="str">
        <f t="shared" si="90"/>
        <v>A679078</v>
      </c>
      <c r="AJ1472" t="str">
        <f>IFERROR(VLOOKUP(AI1472,#REF!,3,FALSE),"")</f>
        <v/>
      </c>
    </row>
    <row r="1473" spans="33:36" hidden="1">
      <c r="AG1473" t="s">
        <v>2580</v>
      </c>
      <c r="AH1473" t="s">
        <v>2581</v>
      </c>
      <c r="AI1473" t="str">
        <f t="shared" si="90"/>
        <v>A679078</v>
      </c>
      <c r="AJ1473" t="str">
        <f>IFERROR(VLOOKUP(AI1473,#REF!,3,FALSE),"")</f>
        <v/>
      </c>
    </row>
    <row r="1474" spans="33:36" hidden="1">
      <c r="AG1474" t="s">
        <v>2582</v>
      </c>
      <c r="AH1474" t="s">
        <v>2583</v>
      </c>
      <c r="AI1474" t="str">
        <f t="shared" si="90"/>
        <v>A679078</v>
      </c>
      <c r="AJ1474" t="str">
        <f>IFERROR(VLOOKUP(AI1474,#REF!,3,FALSE),"")</f>
        <v/>
      </c>
    </row>
    <row r="1475" spans="33:36" hidden="1">
      <c r="AG1475" t="s">
        <v>2584</v>
      </c>
      <c r="AH1475" t="s">
        <v>2585</v>
      </c>
      <c r="AI1475" t="str">
        <f t="shared" si="90"/>
        <v>A679078</v>
      </c>
      <c r="AJ1475" t="str">
        <f>IFERROR(VLOOKUP(AI1475,#REF!,3,FALSE),"")</f>
        <v/>
      </c>
    </row>
    <row r="1476" spans="33:36" hidden="1">
      <c r="AG1476" t="s">
        <v>2586</v>
      </c>
      <c r="AH1476" t="s">
        <v>2587</v>
      </c>
      <c r="AI1476" t="str">
        <f t="shared" si="90"/>
        <v>A679078</v>
      </c>
      <c r="AJ1476" t="str">
        <f>IFERROR(VLOOKUP(AI1476,#REF!,3,FALSE),"")</f>
        <v/>
      </c>
    </row>
    <row r="1477" spans="33:36" hidden="1">
      <c r="AG1477" t="s">
        <v>2588</v>
      </c>
      <c r="AH1477" t="s">
        <v>2589</v>
      </c>
      <c r="AI1477" t="str">
        <f t="shared" si="90"/>
        <v>A679078</v>
      </c>
      <c r="AJ1477" t="str">
        <f>IFERROR(VLOOKUP(AI1477,#REF!,3,FALSE),"")</f>
        <v/>
      </c>
    </row>
    <row r="1478" spans="33:36" hidden="1">
      <c r="AG1478" t="s">
        <v>2590</v>
      </c>
      <c r="AH1478" t="s">
        <v>2591</v>
      </c>
      <c r="AI1478" t="str">
        <f t="shared" si="90"/>
        <v>A679078</v>
      </c>
      <c r="AJ1478" t="str">
        <f>IFERROR(VLOOKUP(AI1478,#REF!,3,FALSE),"")</f>
        <v/>
      </c>
    </row>
    <row r="1479" spans="33:36" hidden="1">
      <c r="AG1479" t="s">
        <v>2592</v>
      </c>
      <c r="AH1479" t="s">
        <v>2593</v>
      </c>
      <c r="AI1479" t="str">
        <f t="shared" si="90"/>
        <v>A679078</v>
      </c>
      <c r="AJ1479" t="str">
        <f>IFERROR(VLOOKUP(AI1479,#REF!,3,FALSE),"")</f>
        <v/>
      </c>
    </row>
    <row r="1480" spans="33:36" hidden="1">
      <c r="AG1480" t="s">
        <v>2594</v>
      </c>
      <c r="AH1480" t="s">
        <v>2595</v>
      </c>
      <c r="AI1480" t="str">
        <f t="shared" si="90"/>
        <v>A679078</v>
      </c>
      <c r="AJ1480" t="str">
        <f>IFERROR(VLOOKUP(AI1480,#REF!,3,FALSE),"")</f>
        <v/>
      </c>
    </row>
    <row r="1481" spans="33:36" hidden="1">
      <c r="AG1481" t="s">
        <v>2596</v>
      </c>
      <c r="AH1481" t="s">
        <v>2597</v>
      </c>
      <c r="AI1481" t="str">
        <f t="shared" ref="AI1481:AI1544" si="91">LEFT(AG1481,7)</f>
        <v>A679078</v>
      </c>
      <c r="AJ1481" t="str">
        <f>IFERROR(VLOOKUP(AI1481,#REF!,3,FALSE),"")</f>
        <v/>
      </c>
    </row>
    <row r="1482" spans="33:36" hidden="1">
      <c r="AG1482" t="s">
        <v>2598</v>
      </c>
      <c r="AH1482" t="s">
        <v>2599</v>
      </c>
      <c r="AI1482" t="str">
        <f t="shared" si="91"/>
        <v>A679078</v>
      </c>
      <c r="AJ1482" t="str">
        <f>IFERROR(VLOOKUP(AI1482,#REF!,3,FALSE),"")</f>
        <v/>
      </c>
    </row>
    <row r="1483" spans="33:36" hidden="1">
      <c r="AG1483" t="s">
        <v>2600</v>
      </c>
      <c r="AH1483" t="s">
        <v>2601</v>
      </c>
      <c r="AI1483" t="str">
        <f t="shared" si="91"/>
        <v>A679078</v>
      </c>
      <c r="AJ1483" t="str">
        <f>IFERROR(VLOOKUP(AI1483,#REF!,3,FALSE),"")</f>
        <v/>
      </c>
    </row>
    <row r="1484" spans="33:36" hidden="1">
      <c r="AG1484" t="s">
        <v>2602</v>
      </c>
      <c r="AH1484" t="s">
        <v>2603</v>
      </c>
      <c r="AI1484" t="str">
        <f t="shared" si="91"/>
        <v>A679078</v>
      </c>
      <c r="AJ1484" t="str">
        <f>IFERROR(VLOOKUP(AI1484,#REF!,3,FALSE),"")</f>
        <v/>
      </c>
    </row>
    <row r="1485" spans="33:36" hidden="1">
      <c r="AG1485" t="s">
        <v>2604</v>
      </c>
      <c r="AH1485" t="s">
        <v>2605</v>
      </c>
      <c r="AI1485" t="str">
        <f t="shared" si="91"/>
        <v>A679078</v>
      </c>
      <c r="AJ1485" t="str">
        <f>IFERROR(VLOOKUP(AI1485,#REF!,3,FALSE),"")</f>
        <v/>
      </c>
    </row>
    <row r="1486" spans="33:36" hidden="1">
      <c r="AG1486" t="s">
        <v>2606</v>
      </c>
      <c r="AH1486" t="s">
        <v>2607</v>
      </c>
      <c r="AI1486" t="str">
        <f t="shared" si="91"/>
        <v>A679078</v>
      </c>
      <c r="AJ1486" t="str">
        <f>IFERROR(VLOOKUP(AI1486,#REF!,3,FALSE),"")</f>
        <v/>
      </c>
    </row>
    <row r="1487" spans="33:36" hidden="1">
      <c r="AG1487" t="s">
        <v>2608</v>
      </c>
      <c r="AH1487" t="s">
        <v>2609</v>
      </c>
      <c r="AI1487" t="str">
        <f t="shared" si="91"/>
        <v>A679078</v>
      </c>
      <c r="AJ1487" t="str">
        <f>IFERROR(VLOOKUP(AI1487,#REF!,3,FALSE),"")</f>
        <v/>
      </c>
    </row>
    <row r="1488" spans="33:36" hidden="1">
      <c r="AG1488" t="s">
        <v>2610</v>
      </c>
      <c r="AH1488" t="s">
        <v>2611</v>
      </c>
      <c r="AI1488" t="str">
        <f t="shared" si="91"/>
        <v>A679078</v>
      </c>
      <c r="AJ1488" t="str">
        <f>IFERROR(VLOOKUP(AI1488,#REF!,3,FALSE),"")</f>
        <v/>
      </c>
    </row>
    <row r="1489" spans="33:36" hidden="1">
      <c r="AG1489" t="s">
        <v>2612</v>
      </c>
      <c r="AH1489" t="s">
        <v>2613</v>
      </c>
      <c r="AI1489" t="str">
        <f t="shared" si="91"/>
        <v>A679078</v>
      </c>
      <c r="AJ1489" t="str">
        <f>IFERROR(VLOOKUP(AI1489,#REF!,3,FALSE),"")</f>
        <v/>
      </c>
    </row>
    <row r="1490" spans="33:36" hidden="1">
      <c r="AG1490" t="s">
        <v>2614</v>
      </c>
      <c r="AH1490" t="s">
        <v>2615</v>
      </c>
      <c r="AI1490" t="str">
        <f t="shared" si="91"/>
        <v>A679078</v>
      </c>
      <c r="AJ1490" t="str">
        <f>IFERROR(VLOOKUP(AI1490,#REF!,3,FALSE),"")</f>
        <v/>
      </c>
    </row>
    <row r="1491" spans="33:36" hidden="1">
      <c r="AG1491" t="s">
        <v>2616</v>
      </c>
      <c r="AH1491" t="s">
        <v>2617</v>
      </c>
      <c r="AI1491" t="str">
        <f t="shared" si="91"/>
        <v>A679078</v>
      </c>
      <c r="AJ1491" t="str">
        <f>IFERROR(VLOOKUP(AI1491,#REF!,3,FALSE),"")</f>
        <v/>
      </c>
    </row>
    <row r="1492" spans="33:36" hidden="1">
      <c r="AG1492" t="s">
        <v>2618</v>
      </c>
      <c r="AH1492" t="s">
        <v>2619</v>
      </c>
      <c r="AI1492" t="str">
        <f t="shared" si="91"/>
        <v>A679078</v>
      </c>
      <c r="AJ1492" t="str">
        <f>IFERROR(VLOOKUP(AI1492,#REF!,3,FALSE),"")</f>
        <v/>
      </c>
    </row>
    <row r="1493" spans="33:36" hidden="1">
      <c r="AG1493" t="s">
        <v>2620</v>
      </c>
      <c r="AH1493" t="s">
        <v>2621</v>
      </c>
      <c r="AI1493" t="str">
        <f t="shared" si="91"/>
        <v>A679078</v>
      </c>
      <c r="AJ1493" t="str">
        <f>IFERROR(VLOOKUP(AI1493,#REF!,3,FALSE),"")</f>
        <v/>
      </c>
    </row>
    <row r="1494" spans="33:36" hidden="1">
      <c r="AG1494" t="s">
        <v>2622</v>
      </c>
      <c r="AH1494" t="s">
        <v>2623</v>
      </c>
      <c r="AI1494" t="str">
        <f t="shared" si="91"/>
        <v>A679078</v>
      </c>
      <c r="AJ1494" t="str">
        <f>IFERROR(VLOOKUP(AI1494,#REF!,3,FALSE),"")</f>
        <v/>
      </c>
    </row>
    <row r="1495" spans="33:36" hidden="1">
      <c r="AG1495" t="s">
        <v>4590</v>
      </c>
      <c r="AH1495" t="s">
        <v>2623</v>
      </c>
      <c r="AI1495" t="str">
        <f t="shared" si="91"/>
        <v>A679078</v>
      </c>
      <c r="AJ1495" t="str">
        <f>IFERROR(VLOOKUP(AI1495,#REF!,3,FALSE),"")</f>
        <v/>
      </c>
    </row>
    <row r="1496" spans="33:36" hidden="1">
      <c r="AG1496" t="s">
        <v>2624</v>
      </c>
      <c r="AH1496" t="s">
        <v>2625</v>
      </c>
      <c r="AI1496" t="str">
        <f t="shared" si="91"/>
        <v>A679078</v>
      </c>
      <c r="AJ1496" t="str">
        <f>IFERROR(VLOOKUP(AI1496,#REF!,3,FALSE),"")</f>
        <v/>
      </c>
    </row>
    <row r="1497" spans="33:36" hidden="1">
      <c r="AG1497" t="s">
        <v>4591</v>
      </c>
      <c r="AH1497" t="s">
        <v>4592</v>
      </c>
      <c r="AI1497" t="str">
        <f t="shared" si="91"/>
        <v>A679078</v>
      </c>
      <c r="AJ1497" t="str">
        <f>IFERROR(VLOOKUP(AI1497,#REF!,3,FALSE),"")</f>
        <v/>
      </c>
    </row>
    <row r="1498" spans="33:36" hidden="1">
      <c r="AG1498" t="s">
        <v>4593</v>
      </c>
      <c r="AH1498" t="s">
        <v>4594</v>
      </c>
      <c r="AI1498" t="str">
        <f t="shared" si="91"/>
        <v>A679078</v>
      </c>
      <c r="AJ1498" t="str">
        <f>IFERROR(VLOOKUP(AI1498,#REF!,3,FALSE),"")</f>
        <v/>
      </c>
    </row>
    <row r="1499" spans="33:36" hidden="1">
      <c r="AG1499" t="s">
        <v>2626</v>
      </c>
      <c r="AH1499" t="s">
        <v>2627</v>
      </c>
      <c r="AI1499" t="str">
        <f t="shared" si="91"/>
        <v>A679078</v>
      </c>
      <c r="AJ1499" t="str">
        <f>IFERROR(VLOOKUP(AI1499,#REF!,3,FALSE),"")</f>
        <v/>
      </c>
    </row>
    <row r="1500" spans="33:36" hidden="1">
      <c r="AG1500" t="s">
        <v>2628</v>
      </c>
      <c r="AH1500" t="s">
        <v>2629</v>
      </c>
      <c r="AI1500" t="str">
        <f t="shared" si="91"/>
        <v>A679078</v>
      </c>
      <c r="AJ1500" t="str">
        <f>IFERROR(VLOOKUP(AI1500,#REF!,3,FALSE),"")</f>
        <v/>
      </c>
    </row>
    <row r="1501" spans="33:36" hidden="1">
      <c r="AG1501" t="s">
        <v>2630</v>
      </c>
      <c r="AH1501" t="s">
        <v>2631</v>
      </c>
      <c r="AI1501" t="str">
        <f t="shared" si="91"/>
        <v>A679078</v>
      </c>
      <c r="AJ1501" t="str">
        <f>IFERROR(VLOOKUP(AI1501,#REF!,3,FALSE),"")</f>
        <v/>
      </c>
    </row>
    <row r="1502" spans="33:36" hidden="1">
      <c r="AG1502" t="s">
        <v>2632</v>
      </c>
      <c r="AH1502" t="s">
        <v>2633</v>
      </c>
      <c r="AI1502" t="str">
        <f t="shared" si="91"/>
        <v>A679078</v>
      </c>
      <c r="AJ1502" t="str">
        <f>IFERROR(VLOOKUP(AI1502,#REF!,3,FALSE),"")</f>
        <v/>
      </c>
    </row>
    <row r="1503" spans="33:36" hidden="1">
      <c r="AG1503" t="s">
        <v>2634</v>
      </c>
      <c r="AH1503" t="s">
        <v>2635</v>
      </c>
      <c r="AI1503" t="str">
        <f t="shared" si="91"/>
        <v>A679078</v>
      </c>
      <c r="AJ1503" t="str">
        <f>IFERROR(VLOOKUP(AI1503,#REF!,3,FALSE),"")</f>
        <v/>
      </c>
    </row>
    <row r="1504" spans="33:36" hidden="1">
      <c r="AG1504" t="s">
        <v>2636</v>
      </c>
      <c r="AH1504" t="s">
        <v>2637</v>
      </c>
      <c r="AI1504" t="str">
        <f t="shared" si="91"/>
        <v>A679078</v>
      </c>
      <c r="AJ1504" t="str">
        <f>IFERROR(VLOOKUP(AI1504,#REF!,3,FALSE),"")</f>
        <v/>
      </c>
    </row>
    <row r="1505" spans="33:36" hidden="1">
      <c r="AG1505" t="s">
        <v>2638</v>
      </c>
      <c r="AH1505" t="s">
        <v>2639</v>
      </c>
      <c r="AI1505" t="str">
        <f t="shared" si="91"/>
        <v>A679078</v>
      </c>
      <c r="AJ1505" t="str">
        <f>IFERROR(VLOOKUP(AI1505,#REF!,3,FALSE),"")</f>
        <v/>
      </c>
    </row>
    <row r="1506" spans="33:36" hidden="1">
      <c r="AG1506" t="s">
        <v>2640</v>
      </c>
      <c r="AH1506" t="s">
        <v>2641</v>
      </c>
      <c r="AI1506" t="str">
        <f t="shared" si="91"/>
        <v>A679078</v>
      </c>
      <c r="AJ1506" t="str">
        <f>IFERROR(VLOOKUP(AI1506,#REF!,3,FALSE),"")</f>
        <v/>
      </c>
    </row>
    <row r="1507" spans="33:36" hidden="1">
      <c r="AG1507" t="s">
        <v>2642</v>
      </c>
      <c r="AH1507" t="s">
        <v>2643</v>
      </c>
      <c r="AI1507" t="str">
        <f t="shared" si="91"/>
        <v>A679078</v>
      </c>
      <c r="AJ1507" t="str">
        <f>IFERROR(VLOOKUP(AI1507,#REF!,3,FALSE),"")</f>
        <v/>
      </c>
    </row>
    <row r="1508" spans="33:36" hidden="1">
      <c r="AG1508" t="s">
        <v>2644</v>
      </c>
      <c r="AH1508" t="s">
        <v>2645</v>
      </c>
      <c r="AI1508" t="str">
        <f t="shared" si="91"/>
        <v>A679078</v>
      </c>
      <c r="AJ1508" t="str">
        <f>IFERROR(VLOOKUP(AI1508,#REF!,3,FALSE),"")</f>
        <v/>
      </c>
    </row>
    <row r="1509" spans="33:36" hidden="1">
      <c r="AG1509" t="s">
        <v>2646</v>
      </c>
      <c r="AH1509" t="s">
        <v>2647</v>
      </c>
      <c r="AI1509" t="str">
        <f t="shared" si="91"/>
        <v>A679078</v>
      </c>
      <c r="AJ1509" t="str">
        <f>IFERROR(VLOOKUP(AI1509,#REF!,3,FALSE),"")</f>
        <v/>
      </c>
    </row>
    <row r="1510" spans="33:36" hidden="1">
      <c r="AG1510" t="s">
        <v>2648</v>
      </c>
      <c r="AH1510" t="s">
        <v>2649</v>
      </c>
      <c r="AI1510" t="str">
        <f t="shared" si="91"/>
        <v>A679078</v>
      </c>
      <c r="AJ1510" t="str">
        <f>IFERROR(VLOOKUP(AI1510,#REF!,3,FALSE),"")</f>
        <v/>
      </c>
    </row>
    <row r="1511" spans="33:36" hidden="1">
      <c r="AG1511" t="s">
        <v>2650</v>
      </c>
      <c r="AH1511" t="s">
        <v>2651</v>
      </c>
      <c r="AI1511" t="str">
        <f t="shared" si="91"/>
        <v>A679078</v>
      </c>
      <c r="AJ1511" t="str">
        <f>IFERROR(VLOOKUP(AI1511,#REF!,3,FALSE),"")</f>
        <v/>
      </c>
    </row>
    <row r="1512" spans="33:36" hidden="1">
      <c r="AG1512" t="s">
        <v>2652</v>
      </c>
      <c r="AH1512" t="s">
        <v>2653</v>
      </c>
      <c r="AI1512" t="str">
        <f t="shared" si="91"/>
        <v>A679078</v>
      </c>
      <c r="AJ1512" t="str">
        <f>IFERROR(VLOOKUP(AI1512,#REF!,3,FALSE),"")</f>
        <v/>
      </c>
    </row>
    <row r="1513" spans="33:36" hidden="1">
      <c r="AG1513" t="s">
        <v>2654</v>
      </c>
      <c r="AH1513" t="s">
        <v>2655</v>
      </c>
      <c r="AI1513" t="str">
        <f t="shared" si="91"/>
        <v>A679078</v>
      </c>
      <c r="AJ1513" t="str">
        <f>IFERROR(VLOOKUP(AI1513,#REF!,3,FALSE),"")</f>
        <v/>
      </c>
    </row>
    <row r="1514" spans="33:36" hidden="1">
      <c r="AG1514" t="s">
        <v>2656</v>
      </c>
      <c r="AH1514" t="s">
        <v>2657</v>
      </c>
      <c r="AI1514" t="str">
        <f t="shared" si="91"/>
        <v>A679078</v>
      </c>
      <c r="AJ1514" t="str">
        <f>IFERROR(VLOOKUP(AI1514,#REF!,3,FALSE),"")</f>
        <v/>
      </c>
    </row>
    <row r="1515" spans="33:36" hidden="1">
      <c r="AG1515" t="s">
        <v>4595</v>
      </c>
      <c r="AH1515" t="s">
        <v>4596</v>
      </c>
      <c r="AI1515" t="str">
        <f t="shared" si="91"/>
        <v>A679078</v>
      </c>
      <c r="AJ1515" t="str">
        <f>IFERROR(VLOOKUP(AI1515,#REF!,3,FALSE),"")</f>
        <v/>
      </c>
    </row>
    <row r="1516" spans="33:36" hidden="1">
      <c r="AG1516" t="s">
        <v>2658</v>
      </c>
      <c r="AH1516" t="s">
        <v>2659</v>
      </c>
      <c r="AI1516" t="str">
        <f t="shared" si="91"/>
        <v>A679078</v>
      </c>
      <c r="AJ1516" t="str">
        <f>IFERROR(VLOOKUP(AI1516,#REF!,3,FALSE),"")</f>
        <v/>
      </c>
    </row>
    <row r="1517" spans="33:36" hidden="1">
      <c r="AG1517" t="s">
        <v>2660</v>
      </c>
      <c r="AH1517" t="s">
        <v>2661</v>
      </c>
      <c r="AI1517" t="str">
        <f t="shared" si="91"/>
        <v>A679078</v>
      </c>
      <c r="AJ1517" t="str">
        <f>IFERROR(VLOOKUP(AI1517,#REF!,3,FALSE),"")</f>
        <v/>
      </c>
    </row>
    <row r="1518" spans="33:36" hidden="1">
      <c r="AG1518" t="s">
        <v>4597</v>
      </c>
      <c r="AH1518" t="s">
        <v>4598</v>
      </c>
      <c r="AI1518" t="str">
        <f t="shared" si="91"/>
        <v>A679078</v>
      </c>
      <c r="AJ1518" t="str">
        <f>IFERROR(VLOOKUP(AI1518,#REF!,3,FALSE),"")</f>
        <v/>
      </c>
    </row>
    <row r="1519" spans="33:36" hidden="1">
      <c r="AG1519" t="s">
        <v>2662</v>
      </c>
      <c r="AH1519" t="s">
        <v>2663</v>
      </c>
      <c r="AI1519" t="str">
        <f t="shared" si="91"/>
        <v>A679078</v>
      </c>
      <c r="AJ1519" t="str">
        <f>IFERROR(VLOOKUP(AI1519,#REF!,3,FALSE),"")</f>
        <v/>
      </c>
    </row>
    <row r="1520" spans="33:36" hidden="1">
      <c r="AG1520" t="s">
        <v>2664</v>
      </c>
      <c r="AH1520" t="s">
        <v>2665</v>
      </c>
      <c r="AI1520" t="str">
        <f t="shared" si="91"/>
        <v>A679078</v>
      </c>
      <c r="AJ1520" t="str">
        <f>IFERROR(VLOOKUP(AI1520,#REF!,3,FALSE),"")</f>
        <v/>
      </c>
    </row>
    <row r="1521" spans="33:36" hidden="1">
      <c r="AG1521" t="s">
        <v>4599</v>
      </c>
      <c r="AH1521" t="s">
        <v>4600</v>
      </c>
      <c r="AI1521" t="str">
        <f t="shared" si="91"/>
        <v>A679078</v>
      </c>
      <c r="AJ1521" t="str">
        <f>IFERROR(VLOOKUP(AI1521,#REF!,3,FALSE),"")</f>
        <v/>
      </c>
    </row>
    <row r="1522" spans="33:36" hidden="1">
      <c r="AG1522" t="s">
        <v>2666</v>
      </c>
      <c r="AH1522" t="s">
        <v>2667</v>
      </c>
      <c r="AI1522" t="str">
        <f t="shared" si="91"/>
        <v>A679078</v>
      </c>
      <c r="AJ1522" t="str">
        <f>IFERROR(VLOOKUP(AI1522,#REF!,3,FALSE),"")</f>
        <v/>
      </c>
    </row>
    <row r="1523" spans="33:36" hidden="1">
      <c r="AG1523" t="s">
        <v>2668</v>
      </c>
      <c r="AH1523" t="s">
        <v>2669</v>
      </c>
      <c r="AI1523" t="str">
        <f t="shared" si="91"/>
        <v>A679078</v>
      </c>
      <c r="AJ1523" t="str">
        <f>IFERROR(VLOOKUP(AI1523,#REF!,3,FALSE),"")</f>
        <v/>
      </c>
    </row>
    <row r="1524" spans="33:36" hidden="1">
      <c r="AG1524" t="s">
        <v>2670</v>
      </c>
      <c r="AH1524" t="s">
        <v>2671</v>
      </c>
      <c r="AI1524" t="str">
        <f t="shared" si="91"/>
        <v>A679078</v>
      </c>
      <c r="AJ1524" t="str">
        <f>IFERROR(VLOOKUP(AI1524,#REF!,3,FALSE),"")</f>
        <v/>
      </c>
    </row>
    <row r="1525" spans="33:36" hidden="1">
      <c r="AG1525" t="s">
        <v>2672</v>
      </c>
      <c r="AH1525" t="s">
        <v>2673</v>
      </c>
      <c r="AI1525" t="str">
        <f t="shared" si="91"/>
        <v>A679078</v>
      </c>
      <c r="AJ1525" t="str">
        <f>IFERROR(VLOOKUP(AI1525,#REF!,3,FALSE),"")</f>
        <v/>
      </c>
    </row>
    <row r="1526" spans="33:36" hidden="1">
      <c r="AG1526" t="s">
        <v>2674</v>
      </c>
      <c r="AH1526" t="s">
        <v>2675</v>
      </c>
      <c r="AI1526" t="str">
        <f t="shared" si="91"/>
        <v>A679078</v>
      </c>
      <c r="AJ1526" t="str">
        <f>IFERROR(VLOOKUP(AI1526,#REF!,3,FALSE),"")</f>
        <v/>
      </c>
    </row>
    <row r="1527" spans="33:36" hidden="1">
      <c r="AG1527" t="s">
        <v>2676</v>
      </c>
      <c r="AH1527" t="s">
        <v>2677</v>
      </c>
      <c r="AI1527" t="str">
        <f t="shared" si="91"/>
        <v>A679078</v>
      </c>
      <c r="AJ1527" t="str">
        <f>IFERROR(VLOOKUP(AI1527,#REF!,3,FALSE),"")</f>
        <v/>
      </c>
    </row>
    <row r="1528" spans="33:36" hidden="1">
      <c r="AG1528" t="s">
        <v>2678</v>
      </c>
      <c r="AH1528" t="s">
        <v>2679</v>
      </c>
      <c r="AI1528" t="str">
        <f t="shared" si="91"/>
        <v>A679078</v>
      </c>
      <c r="AJ1528" t="str">
        <f>IFERROR(VLOOKUP(AI1528,#REF!,3,FALSE),"")</f>
        <v/>
      </c>
    </row>
    <row r="1529" spans="33:36" hidden="1">
      <c r="AG1529" t="s">
        <v>2680</v>
      </c>
      <c r="AH1529" t="s">
        <v>2681</v>
      </c>
      <c r="AI1529" t="str">
        <f t="shared" si="91"/>
        <v>A679078</v>
      </c>
      <c r="AJ1529" t="str">
        <f>IFERROR(VLOOKUP(AI1529,#REF!,3,FALSE),"")</f>
        <v/>
      </c>
    </row>
    <row r="1530" spans="33:36" hidden="1">
      <c r="AG1530" t="s">
        <v>2682</v>
      </c>
      <c r="AH1530" t="s">
        <v>2683</v>
      </c>
      <c r="AI1530" t="str">
        <f t="shared" si="91"/>
        <v>A679078</v>
      </c>
      <c r="AJ1530" t="str">
        <f>IFERROR(VLOOKUP(AI1530,#REF!,3,FALSE),"")</f>
        <v/>
      </c>
    </row>
    <row r="1531" spans="33:36" hidden="1">
      <c r="AG1531" t="s">
        <v>2684</v>
      </c>
      <c r="AH1531" t="s">
        <v>2685</v>
      </c>
      <c r="AI1531" t="str">
        <f t="shared" si="91"/>
        <v>A679078</v>
      </c>
      <c r="AJ1531" t="str">
        <f>IFERROR(VLOOKUP(AI1531,#REF!,3,FALSE),"")</f>
        <v/>
      </c>
    </row>
    <row r="1532" spans="33:36" hidden="1">
      <c r="AG1532" t="s">
        <v>2686</v>
      </c>
      <c r="AH1532" t="s">
        <v>2687</v>
      </c>
      <c r="AI1532" t="str">
        <f t="shared" si="91"/>
        <v>A679078</v>
      </c>
      <c r="AJ1532" t="str">
        <f>IFERROR(VLOOKUP(AI1532,#REF!,3,FALSE),"")</f>
        <v/>
      </c>
    </row>
    <row r="1533" spans="33:36" hidden="1">
      <c r="AG1533" t="s">
        <v>2688</v>
      </c>
      <c r="AH1533" t="s">
        <v>2689</v>
      </c>
      <c r="AI1533" t="str">
        <f t="shared" si="91"/>
        <v>A679078</v>
      </c>
      <c r="AJ1533" t="str">
        <f>IFERROR(VLOOKUP(AI1533,#REF!,3,FALSE),"")</f>
        <v/>
      </c>
    </row>
    <row r="1534" spans="33:36" hidden="1">
      <c r="AG1534" t="s">
        <v>2690</v>
      </c>
      <c r="AH1534" t="s">
        <v>2691</v>
      </c>
      <c r="AI1534" t="str">
        <f t="shared" si="91"/>
        <v>A679078</v>
      </c>
      <c r="AJ1534" t="str">
        <f>IFERROR(VLOOKUP(AI1534,#REF!,3,FALSE),"")</f>
        <v/>
      </c>
    </row>
    <row r="1535" spans="33:36" hidden="1">
      <c r="AG1535" t="s">
        <v>2692</v>
      </c>
      <c r="AH1535" t="s">
        <v>2693</v>
      </c>
      <c r="AI1535" t="str">
        <f t="shared" si="91"/>
        <v>A679078</v>
      </c>
      <c r="AJ1535" t="str">
        <f>IFERROR(VLOOKUP(AI1535,#REF!,3,FALSE),"")</f>
        <v/>
      </c>
    </row>
    <row r="1536" spans="33:36" hidden="1">
      <c r="AG1536" t="s">
        <v>2694</v>
      </c>
      <c r="AH1536" t="s">
        <v>2695</v>
      </c>
      <c r="AI1536" t="str">
        <f t="shared" si="91"/>
        <v>A679078</v>
      </c>
      <c r="AJ1536" t="str">
        <f>IFERROR(VLOOKUP(AI1536,#REF!,3,FALSE),"")</f>
        <v/>
      </c>
    </row>
    <row r="1537" spans="33:36" hidden="1">
      <c r="AG1537" t="s">
        <v>2696</v>
      </c>
      <c r="AH1537" t="s">
        <v>2697</v>
      </c>
      <c r="AI1537" t="str">
        <f t="shared" si="91"/>
        <v>A679078</v>
      </c>
      <c r="AJ1537" t="str">
        <f>IFERROR(VLOOKUP(AI1537,#REF!,3,FALSE),"")</f>
        <v/>
      </c>
    </row>
    <row r="1538" spans="33:36" hidden="1">
      <c r="AG1538" t="s">
        <v>2698</v>
      </c>
      <c r="AH1538" t="s">
        <v>2699</v>
      </c>
      <c r="AI1538" t="str">
        <f t="shared" si="91"/>
        <v>A679078</v>
      </c>
      <c r="AJ1538" t="str">
        <f>IFERROR(VLOOKUP(AI1538,#REF!,3,FALSE),"")</f>
        <v/>
      </c>
    </row>
    <row r="1539" spans="33:36" hidden="1">
      <c r="AG1539" t="s">
        <v>2700</v>
      </c>
      <c r="AH1539" t="s">
        <v>2701</v>
      </c>
      <c r="AI1539" t="str">
        <f t="shared" si="91"/>
        <v>A679078</v>
      </c>
      <c r="AJ1539" t="str">
        <f>IFERROR(VLOOKUP(AI1539,#REF!,3,FALSE),"")</f>
        <v/>
      </c>
    </row>
    <row r="1540" spans="33:36" hidden="1">
      <c r="AG1540" t="s">
        <v>2702</v>
      </c>
      <c r="AH1540" t="s">
        <v>2703</v>
      </c>
      <c r="AI1540" t="str">
        <f t="shared" si="91"/>
        <v>A679078</v>
      </c>
      <c r="AJ1540" t="str">
        <f>IFERROR(VLOOKUP(AI1540,#REF!,3,FALSE),"")</f>
        <v/>
      </c>
    </row>
    <row r="1541" spans="33:36" hidden="1">
      <c r="AG1541" t="s">
        <v>2704</v>
      </c>
      <c r="AH1541" t="s">
        <v>2705</v>
      </c>
      <c r="AI1541" t="str">
        <f t="shared" si="91"/>
        <v>A679078</v>
      </c>
      <c r="AJ1541" t="str">
        <f>IFERROR(VLOOKUP(AI1541,#REF!,3,FALSE),"")</f>
        <v/>
      </c>
    </row>
    <row r="1542" spans="33:36" hidden="1">
      <c r="AG1542" t="s">
        <v>2706</v>
      </c>
      <c r="AH1542" t="s">
        <v>2707</v>
      </c>
      <c r="AI1542" t="str">
        <f t="shared" si="91"/>
        <v>A679078</v>
      </c>
      <c r="AJ1542" t="str">
        <f>IFERROR(VLOOKUP(AI1542,#REF!,3,FALSE),"")</f>
        <v/>
      </c>
    </row>
    <row r="1543" spans="33:36" hidden="1">
      <c r="AG1543" t="s">
        <v>2708</v>
      </c>
      <c r="AH1543" t="s">
        <v>2709</v>
      </c>
      <c r="AI1543" t="str">
        <f t="shared" si="91"/>
        <v>A679078</v>
      </c>
      <c r="AJ1543" t="str">
        <f>IFERROR(VLOOKUP(AI1543,#REF!,3,FALSE),"")</f>
        <v/>
      </c>
    </row>
    <row r="1544" spans="33:36" hidden="1">
      <c r="AG1544" t="s">
        <v>2710</v>
      </c>
      <c r="AH1544" t="s">
        <v>2711</v>
      </c>
      <c r="AI1544" t="str">
        <f t="shared" si="91"/>
        <v>A679078</v>
      </c>
      <c r="AJ1544" t="str">
        <f>IFERROR(VLOOKUP(AI1544,#REF!,3,FALSE),"")</f>
        <v/>
      </c>
    </row>
    <row r="1545" spans="33:36" hidden="1">
      <c r="AG1545" t="s">
        <v>2712</v>
      </c>
      <c r="AH1545" t="s">
        <v>2713</v>
      </c>
      <c r="AI1545" t="str">
        <f t="shared" ref="AI1545:AI1608" si="92">LEFT(AG1545,7)</f>
        <v>A679078</v>
      </c>
      <c r="AJ1545" t="str">
        <f>IFERROR(VLOOKUP(AI1545,#REF!,3,FALSE),"")</f>
        <v/>
      </c>
    </row>
    <row r="1546" spans="33:36" hidden="1">
      <c r="AG1546" t="s">
        <v>2714</v>
      </c>
      <c r="AH1546" t="s">
        <v>2715</v>
      </c>
      <c r="AI1546" t="str">
        <f t="shared" si="92"/>
        <v>A679078</v>
      </c>
      <c r="AJ1546" t="str">
        <f>IFERROR(VLOOKUP(AI1546,#REF!,3,FALSE),"")</f>
        <v/>
      </c>
    </row>
    <row r="1547" spans="33:36" hidden="1">
      <c r="AG1547" t="s">
        <v>2716</v>
      </c>
      <c r="AH1547" t="s">
        <v>2717</v>
      </c>
      <c r="AI1547" t="str">
        <f t="shared" si="92"/>
        <v>A679078</v>
      </c>
      <c r="AJ1547" t="str">
        <f>IFERROR(VLOOKUP(AI1547,#REF!,3,FALSE),"")</f>
        <v/>
      </c>
    </row>
    <row r="1548" spans="33:36" hidden="1">
      <c r="AG1548" t="s">
        <v>2718</v>
      </c>
      <c r="AH1548" t="s">
        <v>1967</v>
      </c>
      <c r="AI1548" t="str">
        <f t="shared" si="92"/>
        <v>A679078</v>
      </c>
      <c r="AJ1548" t="str">
        <f>IFERROR(VLOOKUP(AI1548,#REF!,3,FALSE),"")</f>
        <v/>
      </c>
    </row>
    <row r="1549" spans="33:36" hidden="1">
      <c r="AG1549" t="s">
        <v>2719</v>
      </c>
      <c r="AH1549" t="s">
        <v>2720</v>
      </c>
      <c r="AI1549" t="str">
        <f t="shared" si="92"/>
        <v>A679078</v>
      </c>
      <c r="AJ1549" t="str">
        <f>IFERROR(VLOOKUP(AI1549,#REF!,3,FALSE),"")</f>
        <v/>
      </c>
    </row>
    <row r="1550" spans="33:36" hidden="1">
      <c r="AG1550" t="s">
        <v>4601</v>
      </c>
      <c r="AH1550" t="s">
        <v>4602</v>
      </c>
      <c r="AI1550" t="str">
        <f t="shared" si="92"/>
        <v>A679078</v>
      </c>
      <c r="AJ1550" t="str">
        <f>IFERROR(VLOOKUP(AI1550,#REF!,3,FALSE),"")</f>
        <v/>
      </c>
    </row>
    <row r="1551" spans="33:36" hidden="1">
      <c r="AG1551" t="s">
        <v>4603</v>
      </c>
      <c r="AH1551" t="s">
        <v>4604</v>
      </c>
      <c r="AI1551" t="str">
        <f t="shared" si="92"/>
        <v>A679078</v>
      </c>
      <c r="AJ1551" t="str">
        <f>IFERROR(VLOOKUP(AI1551,#REF!,3,FALSE),"")</f>
        <v/>
      </c>
    </row>
    <row r="1552" spans="33:36" hidden="1">
      <c r="AG1552" t="s">
        <v>4605</v>
      </c>
      <c r="AH1552" t="s">
        <v>4604</v>
      </c>
      <c r="AI1552" t="str">
        <f t="shared" si="92"/>
        <v>A679078</v>
      </c>
      <c r="AJ1552" t="str">
        <f>IFERROR(VLOOKUP(AI1552,#REF!,3,FALSE),"")</f>
        <v/>
      </c>
    </row>
    <row r="1553" spans="33:36" hidden="1">
      <c r="AG1553" t="s">
        <v>4606</v>
      </c>
      <c r="AH1553" t="s">
        <v>4607</v>
      </c>
      <c r="AI1553" t="str">
        <f t="shared" si="92"/>
        <v>A679078</v>
      </c>
      <c r="AJ1553" t="str">
        <f>IFERROR(VLOOKUP(AI1553,#REF!,3,FALSE),"")</f>
        <v/>
      </c>
    </row>
    <row r="1554" spans="33:36" hidden="1">
      <c r="AG1554" t="s">
        <v>4608</v>
      </c>
      <c r="AH1554" t="s">
        <v>4609</v>
      </c>
      <c r="AI1554" t="str">
        <f t="shared" si="92"/>
        <v>A679078</v>
      </c>
      <c r="AJ1554" t="str">
        <f>IFERROR(VLOOKUP(AI1554,#REF!,3,FALSE),"")</f>
        <v/>
      </c>
    </row>
    <row r="1555" spans="33:36" hidden="1">
      <c r="AG1555" t="s">
        <v>4610</v>
      </c>
      <c r="AH1555" t="s">
        <v>4611</v>
      </c>
      <c r="AI1555" t="str">
        <f t="shared" si="92"/>
        <v>A679078</v>
      </c>
      <c r="AJ1555" t="str">
        <f>IFERROR(VLOOKUP(AI1555,#REF!,3,FALSE),"")</f>
        <v/>
      </c>
    </row>
    <row r="1556" spans="33:36" hidden="1">
      <c r="AG1556" t="s">
        <v>4612</v>
      </c>
      <c r="AH1556" t="s">
        <v>4613</v>
      </c>
      <c r="AI1556" t="str">
        <f t="shared" si="92"/>
        <v>A679078</v>
      </c>
      <c r="AJ1556" t="str">
        <f>IFERROR(VLOOKUP(AI1556,#REF!,3,FALSE),"")</f>
        <v/>
      </c>
    </row>
    <row r="1557" spans="33:36" hidden="1">
      <c r="AG1557" t="s">
        <v>4614</v>
      </c>
      <c r="AH1557" t="s">
        <v>4615</v>
      </c>
      <c r="AI1557" t="str">
        <f t="shared" si="92"/>
        <v>A679078</v>
      </c>
      <c r="AJ1557" t="str">
        <f>IFERROR(VLOOKUP(AI1557,#REF!,3,FALSE),"")</f>
        <v/>
      </c>
    </row>
    <row r="1558" spans="33:36" hidden="1">
      <c r="AG1558" t="s">
        <v>4616</v>
      </c>
      <c r="AH1558" t="s">
        <v>4617</v>
      </c>
      <c r="AI1558" t="str">
        <f t="shared" si="92"/>
        <v>A679078</v>
      </c>
      <c r="AJ1558" t="str">
        <f>IFERROR(VLOOKUP(AI1558,#REF!,3,FALSE),"")</f>
        <v/>
      </c>
    </row>
    <row r="1559" spans="33:36" hidden="1">
      <c r="AG1559" t="s">
        <v>4618</v>
      </c>
      <c r="AH1559" t="s">
        <v>4619</v>
      </c>
      <c r="AI1559" t="str">
        <f t="shared" si="92"/>
        <v>A679078</v>
      </c>
      <c r="AJ1559" t="str">
        <f>IFERROR(VLOOKUP(AI1559,#REF!,3,FALSE),"")</f>
        <v/>
      </c>
    </row>
    <row r="1560" spans="33:36" hidden="1">
      <c r="AG1560" t="s">
        <v>4620</v>
      </c>
      <c r="AH1560" t="s">
        <v>4621</v>
      </c>
      <c r="AI1560" t="str">
        <f t="shared" si="92"/>
        <v>A679078</v>
      </c>
      <c r="AJ1560" t="str">
        <f>IFERROR(VLOOKUP(AI1560,#REF!,3,FALSE),"")</f>
        <v/>
      </c>
    </row>
    <row r="1561" spans="33:36" hidden="1">
      <c r="AG1561" t="s">
        <v>4622</v>
      </c>
      <c r="AH1561" t="s">
        <v>4623</v>
      </c>
      <c r="AI1561" t="str">
        <f t="shared" si="92"/>
        <v>A679078</v>
      </c>
      <c r="AJ1561" t="str">
        <f>IFERROR(VLOOKUP(AI1561,#REF!,3,FALSE),"")</f>
        <v/>
      </c>
    </row>
    <row r="1562" spans="33:36" hidden="1">
      <c r="AG1562" t="s">
        <v>4624</v>
      </c>
      <c r="AH1562" t="s">
        <v>4625</v>
      </c>
      <c r="AI1562" t="str">
        <f t="shared" si="92"/>
        <v>A679078</v>
      </c>
      <c r="AJ1562" t="str">
        <f>IFERROR(VLOOKUP(AI1562,#REF!,3,FALSE),"")</f>
        <v/>
      </c>
    </row>
    <row r="1563" spans="33:36" hidden="1">
      <c r="AG1563" t="s">
        <v>4626</v>
      </c>
      <c r="AH1563" t="s">
        <v>4627</v>
      </c>
      <c r="AI1563" t="str">
        <f t="shared" si="92"/>
        <v>A679078</v>
      </c>
      <c r="AJ1563" t="str">
        <f>IFERROR(VLOOKUP(AI1563,#REF!,3,FALSE),"")</f>
        <v/>
      </c>
    </row>
    <row r="1564" spans="33:36" hidden="1">
      <c r="AG1564" t="s">
        <v>4628</v>
      </c>
      <c r="AH1564" t="s">
        <v>4629</v>
      </c>
      <c r="AI1564" t="str">
        <f t="shared" si="92"/>
        <v>A679078</v>
      </c>
      <c r="AJ1564" t="str">
        <f>IFERROR(VLOOKUP(AI1564,#REF!,3,FALSE),"")</f>
        <v/>
      </c>
    </row>
    <row r="1565" spans="33:36" hidden="1">
      <c r="AG1565" t="s">
        <v>4630</v>
      </c>
      <c r="AH1565" t="s">
        <v>4631</v>
      </c>
      <c r="AI1565" t="str">
        <f t="shared" si="92"/>
        <v>A679078</v>
      </c>
      <c r="AJ1565" t="str">
        <f>IFERROR(VLOOKUP(AI1565,#REF!,3,FALSE),"")</f>
        <v/>
      </c>
    </row>
    <row r="1566" spans="33:36" hidden="1">
      <c r="AG1566" t="s">
        <v>4632</v>
      </c>
      <c r="AH1566" t="s">
        <v>4633</v>
      </c>
      <c r="AI1566" t="str">
        <f t="shared" si="92"/>
        <v>A679078</v>
      </c>
      <c r="AJ1566" t="str">
        <f>IFERROR(VLOOKUP(AI1566,#REF!,3,FALSE),"")</f>
        <v/>
      </c>
    </row>
    <row r="1567" spans="33:36" hidden="1">
      <c r="AG1567" t="s">
        <v>4634</v>
      </c>
      <c r="AH1567" t="s">
        <v>4635</v>
      </c>
      <c r="AI1567" t="str">
        <f t="shared" si="92"/>
        <v>A679078</v>
      </c>
      <c r="AJ1567" t="str">
        <f>IFERROR(VLOOKUP(AI1567,#REF!,3,FALSE),"")</f>
        <v/>
      </c>
    </row>
    <row r="1568" spans="33:36" hidden="1">
      <c r="AG1568" t="s">
        <v>4636</v>
      </c>
      <c r="AH1568" t="s">
        <v>4637</v>
      </c>
      <c r="AI1568" t="str">
        <f t="shared" si="92"/>
        <v>A679078</v>
      </c>
      <c r="AJ1568" t="str">
        <f>IFERROR(VLOOKUP(AI1568,#REF!,3,FALSE),"")</f>
        <v/>
      </c>
    </row>
    <row r="1569" spans="33:36" hidden="1">
      <c r="AG1569" t="s">
        <v>4638</v>
      </c>
      <c r="AH1569" t="s">
        <v>4639</v>
      </c>
      <c r="AI1569" t="str">
        <f t="shared" si="92"/>
        <v>A679078</v>
      </c>
      <c r="AJ1569" t="str">
        <f>IFERROR(VLOOKUP(AI1569,#REF!,3,FALSE),"")</f>
        <v/>
      </c>
    </row>
    <row r="1570" spans="33:36" hidden="1">
      <c r="AG1570" t="s">
        <v>4640</v>
      </c>
      <c r="AH1570" t="s">
        <v>4641</v>
      </c>
      <c r="AI1570" t="str">
        <f t="shared" si="92"/>
        <v>A679078</v>
      </c>
      <c r="AJ1570" t="str">
        <f>IFERROR(VLOOKUP(AI1570,#REF!,3,FALSE),"")</f>
        <v/>
      </c>
    </row>
    <row r="1571" spans="33:36" hidden="1">
      <c r="AG1571" t="s">
        <v>4642</v>
      </c>
      <c r="AH1571" t="s">
        <v>4643</v>
      </c>
      <c r="AI1571" t="str">
        <f t="shared" si="92"/>
        <v>A679078</v>
      </c>
      <c r="AJ1571" t="str">
        <f>IFERROR(VLOOKUP(AI1571,#REF!,3,FALSE),"")</f>
        <v/>
      </c>
    </row>
    <row r="1572" spans="33:36" hidden="1">
      <c r="AG1572" t="s">
        <v>4644</v>
      </c>
      <c r="AH1572" t="s">
        <v>4645</v>
      </c>
      <c r="AI1572" t="str">
        <f t="shared" si="92"/>
        <v>A679078</v>
      </c>
      <c r="AJ1572" t="str">
        <f>IFERROR(VLOOKUP(AI1572,#REF!,3,FALSE),"")</f>
        <v/>
      </c>
    </row>
    <row r="1573" spans="33:36" hidden="1">
      <c r="AG1573" t="s">
        <v>4646</v>
      </c>
      <c r="AH1573" t="s">
        <v>4647</v>
      </c>
      <c r="AI1573" t="str">
        <f t="shared" si="92"/>
        <v>A679078</v>
      </c>
      <c r="AJ1573" t="str">
        <f>IFERROR(VLOOKUP(AI1573,#REF!,3,FALSE),"")</f>
        <v/>
      </c>
    </row>
    <row r="1574" spans="33:36" hidden="1">
      <c r="AG1574" t="s">
        <v>4648</v>
      </c>
      <c r="AH1574" t="s">
        <v>4649</v>
      </c>
      <c r="AI1574" t="str">
        <f t="shared" si="92"/>
        <v>A679078</v>
      </c>
      <c r="AJ1574" t="str">
        <f>IFERROR(VLOOKUP(AI1574,#REF!,3,FALSE),"")</f>
        <v/>
      </c>
    </row>
    <row r="1575" spans="33:36" hidden="1">
      <c r="AG1575" t="s">
        <v>4650</v>
      </c>
      <c r="AH1575" t="s">
        <v>4651</v>
      </c>
      <c r="AI1575" t="str">
        <f t="shared" si="92"/>
        <v>A679078</v>
      </c>
      <c r="AJ1575" t="str">
        <f>IFERROR(VLOOKUP(AI1575,#REF!,3,FALSE),"")</f>
        <v/>
      </c>
    </row>
    <row r="1576" spans="33:36" hidden="1">
      <c r="AG1576" t="s">
        <v>4652</v>
      </c>
      <c r="AH1576" t="s">
        <v>4653</v>
      </c>
      <c r="AI1576" t="str">
        <f t="shared" si="92"/>
        <v>A679078</v>
      </c>
      <c r="AJ1576" t="str">
        <f>IFERROR(VLOOKUP(AI1576,#REF!,3,FALSE),"")</f>
        <v/>
      </c>
    </row>
    <row r="1577" spans="33:36" hidden="1">
      <c r="AG1577" t="s">
        <v>4654</v>
      </c>
      <c r="AH1577" t="s">
        <v>4655</v>
      </c>
      <c r="AI1577" t="str">
        <f t="shared" si="92"/>
        <v>A679078</v>
      </c>
      <c r="AJ1577" t="str">
        <f>IFERROR(VLOOKUP(AI1577,#REF!,3,FALSE),"")</f>
        <v/>
      </c>
    </row>
    <row r="1578" spans="33:36" hidden="1">
      <c r="AG1578" t="s">
        <v>4656</v>
      </c>
      <c r="AH1578" t="s">
        <v>4657</v>
      </c>
      <c r="AI1578" t="str">
        <f t="shared" si="92"/>
        <v>A679078</v>
      </c>
      <c r="AJ1578" t="str">
        <f>IFERROR(VLOOKUP(AI1578,#REF!,3,FALSE),"")</f>
        <v/>
      </c>
    </row>
    <row r="1579" spans="33:36" hidden="1">
      <c r="AG1579" t="s">
        <v>4658</v>
      </c>
      <c r="AH1579" t="s">
        <v>4659</v>
      </c>
      <c r="AI1579" t="str">
        <f t="shared" si="92"/>
        <v>A679078</v>
      </c>
      <c r="AJ1579" t="str">
        <f>IFERROR(VLOOKUP(AI1579,#REF!,3,FALSE),"")</f>
        <v/>
      </c>
    </row>
    <row r="1580" spans="33:36" hidden="1">
      <c r="AG1580" t="s">
        <v>4660</v>
      </c>
      <c r="AH1580" t="s">
        <v>4661</v>
      </c>
      <c r="AI1580" t="str">
        <f t="shared" si="92"/>
        <v>A679078</v>
      </c>
      <c r="AJ1580" t="str">
        <f>IFERROR(VLOOKUP(AI1580,#REF!,3,FALSE),"")</f>
        <v/>
      </c>
    </row>
    <row r="1581" spans="33:36" hidden="1">
      <c r="AG1581" t="s">
        <v>4662</v>
      </c>
      <c r="AH1581" t="s">
        <v>4663</v>
      </c>
      <c r="AI1581" t="str">
        <f t="shared" si="92"/>
        <v>A679078</v>
      </c>
      <c r="AJ1581" t="str">
        <f>IFERROR(VLOOKUP(AI1581,#REF!,3,FALSE),"")</f>
        <v/>
      </c>
    </row>
    <row r="1582" spans="33:36" hidden="1">
      <c r="AG1582" t="s">
        <v>4664</v>
      </c>
      <c r="AH1582" t="s">
        <v>4665</v>
      </c>
      <c r="AI1582" t="str">
        <f t="shared" si="92"/>
        <v>A679078</v>
      </c>
      <c r="AJ1582" t="str">
        <f>IFERROR(VLOOKUP(AI1582,#REF!,3,FALSE),"")</f>
        <v/>
      </c>
    </row>
    <row r="1583" spans="33:36" hidden="1">
      <c r="AG1583" t="s">
        <v>4666</v>
      </c>
      <c r="AH1583" t="s">
        <v>4667</v>
      </c>
      <c r="AI1583" t="str">
        <f t="shared" si="92"/>
        <v>A679078</v>
      </c>
      <c r="AJ1583" t="str">
        <f>IFERROR(VLOOKUP(AI1583,#REF!,3,FALSE),"")</f>
        <v/>
      </c>
    </row>
    <row r="1584" spans="33:36" hidden="1">
      <c r="AG1584" t="s">
        <v>4668</v>
      </c>
      <c r="AH1584" t="s">
        <v>4669</v>
      </c>
      <c r="AI1584" t="str">
        <f t="shared" si="92"/>
        <v>A679078</v>
      </c>
      <c r="AJ1584" t="str">
        <f>IFERROR(VLOOKUP(AI1584,#REF!,3,FALSE),"")</f>
        <v/>
      </c>
    </row>
    <row r="1585" spans="33:36" hidden="1">
      <c r="AG1585" t="s">
        <v>4670</v>
      </c>
      <c r="AH1585" t="s">
        <v>4671</v>
      </c>
      <c r="AI1585" t="str">
        <f t="shared" si="92"/>
        <v>A679078</v>
      </c>
      <c r="AJ1585" t="str">
        <f>IFERROR(VLOOKUP(AI1585,#REF!,3,FALSE),"")</f>
        <v/>
      </c>
    </row>
    <row r="1586" spans="33:36" hidden="1">
      <c r="AG1586" t="s">
        <v>4672</v>
      </c>
      <c r="AH1586" t="s">
        <v>4673</v>
      </c>
      <c r="AI1586" t="str">
        <f t="shared" si="92"/>
        <v>A679078</v>
      </c>
      <c r="AJ1586" t="str">
        <f>IFERROR(VLOOKUP(AI1586,#REF!,3,FALSE),"")</f>
        <v/>
      </c>
    </row>
    <row r="1587" spans="33:36" hidden="1">
      <c r="AG1587" t="s">
        <v>4674</v>
      </c>
      <c r="AH1587" t="s">
        <v>4675</v>
      </c>
      <c r="AI1587" t="str">
        <f t="shared" si="92"/>
        <v>A679078</v>
      </c>
      <c r="AJ1587" t="str">
        <f>IFERROR(VLOOKUP(AI1587,#REF!,3,FALSE),"")</f>
        <v/>
      </c>
    </row>
    <row r="1588" spans="33:36" hidden="1">
      <c r="AG1588" t="s">
        <v>4676</v>
      </c>
      <c r="AH1588" t="s">
        <v>4677</v>
      </c>
      <c r="AI1588" t="str">
        <f t="shared" si="92"/>
        <v>A679078</v>
      </c>
      <c r="AJ1588" t="str">
        <f>IFERROR(VLOOKUP(AI1588,#REF!,3,FALSE),"")</f>
        <v/>
      </c>
    </row>
    <row r="1589" spans="33:36" hidden="1">
      <c r="AG1589" t="s">
        <v>4678</v>
      </c>
      <c r="AH1589" t="s">
        <v>4679</v>
      </c>
      <c r="AI1589" t="str">
        <f t="shared" si="92"/>
        <v>A679078</v>
      </c>
      <c r="AJ1589" t="str">
        <f>IFERROR(VLOOKUP(AI1589,#REF!,3,FALSE),"")</f>
        <v/>
      </c>
    </row>
    <row r="1590" spans="33:36" hidden="1">
      <c r="AG1590" t="s">
        <v>4680</v>
      </c>
      <c r="AH1590" t="s">
        <v>4681</v>
      </c>
      <c r="AI1590" t="str">
        <f t="shared" si="92"/>
        <v>A679078</v>
      </c>
      <c r="AJ1590" t="str">
        <f>IFERROR(VLOOKUP(AI1590,#REF!,3,FALSE),"")</f>
        <v/>
      </c>
    </row>
    <row r="1591" spans="33:36" hidden="1">
      <c r="AG1591" t="s">
        <v>4682</v>
      </c>
      <c r="AH1591" t="s">
        <v>4683</v>
      </c>
      <c r="AI1591" t="str">
        <f t="shared" si="92"/>
        <v>A679078</v>
      </c>
      <c r="AJ1591" t="str">
        <f>IFERROR(VLOOKUP(AI1591,#REF!,3,FALSE),"")</f>
        <v/>
      </c>
    </row>
    <row r="1592" spans="33:36" hidden="1">
      <c r="AG1592" t="s">
        <v>4684</v>
      </c>
      <c r="AH1592" t="s">
        <v>4675</v>
      </c>
      <c r="AI1592" t="str">
        <f t="shared" si="92"/>
        <v>A679078</v>
      </c>
      <c r="AJ1592" t="str">
        <f>IFERROR(VLOOKUP(AI1592,#REF!,3,FALSE),"")</f>
        <v/>
      </c>
    </row>
    <row r="1593" spans="33:36" hidden="1">
      <c r="AG1593" t="s">
        <v>4685</v>
      </c>
      <c r="AH1593" t="s">
        <v>4686</v>
      </c>
      <c r="AI1593" t="str">
        <f t="shared" si="92"/>
        <v>A679078</v>
      </c>
      <c r="AJ1593" t="str">
        <f>IFERROR(VLOOKUP(AI1593,#REF!,3,FALSE),"")</f>
        <v/>
      </c>
    </row>
    <row r="1594" spans="33:36" hidden="1">
      <c r="AG1594" t="s">
        <v>4687</v>
      </c>
      <c r="AH1594" t="s">
        <v>4688</v>
      </c>
      <c r="AI1594" t="str">
        <f t="shared" si="92"/>
        <v>A679078</v>
      </c>
      <c r="AJ1594" t="str">
        <f>IFERROR(VLOOKUP(AI1594,#REF!,3,FALSE),"")</f>
        <v/>
      </c>
    </row>
    <row r="1595" spans="33:36" hidden="1">
      <c r="AG1595" t="s">
        <v>4689</v>
      </c>
      <c r="AH1595" t="s">
        <v>4690</v>
      </c>
      <c r="AI1595" t="str">
        <f t="shared" si="92"/>
        <v>A679078</v>
      </c>
      <c r="AJ1595" t="str">
        <f>IFERROR(VLOOKUP(AI1595,#REF!,3,FALSE),"")</f>
        <v/>
      </c>
    </row>
    <row r="1596" spans="33:36" hidden="1">
      <c r="AG1596" t="s">
        <v>4691</v>
      </c>
      <c r="AH1596" t="s">
        <v>4692</v>
      </c>
      <c r="AI1596" t="str">
        <f t="shared" si="92"/>
        <v>A679078</v>
      </c>
      <c r="AJ1596" t="str">
        <f>IFERROR(VLOOKUP(AI1596,#REF!,3,FALSE),"")</f>
        <v/>
      </c>
    </row>
    <row r="1597" spans="33:36" hidden="1">
      <c r="AG1597" t="s">
        <v>4693</v>
      </c>
      <c r="AH1597" t="s">
        <v>4694</v>
      </c>
      <c r="AI1597" t="str">
        <f t="shared" si="92"/>
        <v>A679078</v>
      </c>
      <c r="AJ1597" t="str">
        <f>IFERROR(VLOOKUP(AI1597,#REF!,3,FALSE),"")</f>
        <v/>
      </c>
    </row>
    <row r="1598" spans="33:36" hidden="1">
      <c r="AG1598" t="s">
        <v>4695</v>
      </c>
      <c r="AH1598" t="s">
        <v>4696</v>
      </c>
      <c r="AI1598" t="str">
        <f t="shared" si="92"/>
        <v>A679078</v>
      </c>
      <c r="AJ1598" t="str">
        <f>IFERROR(VLOOKUP(AI1598,#REF!,3,FALSE),"")</f>
        <v/>
      </c>
    </row>
    <row r="1599" spans="33:36" hidden="1">
      <c r="AG1599" t="s">
        <v>4697</v>
      </c>
      <c r="AH1599" t="s">
        <v>4698</v>
      </c>
      <c r="AI1599" t="str">
        <f t="shared" si="92"/>
        <v>A679078</v>
      </c>
      <c r="AJ1599" t="str">
        <f>IFERROR(VLOOKUP(AI1599,#REF!,3,FALSE),"")</f>
        <v/>
      </c>
    </row>
    <row r="1600" spans="33:36" hidden="1">
      <c r="AG1600" t="s">
        <v>4699</v>
      </c>
      <c r="AH1600" t="s">
        <v>4700</v>
      </c>
      <c r="AI1600" t="str">
        <f t="shared" si="92"/>
        <v>A679078</v>
      </c>
      <c r="AJ1600" t="str">
        <f>IFERROR(VLOOKUP(AI1600,#REF!,3,FALSE),"")</f>
        <v/>
      </c>
    </row>
    <row r="1601" spans="33:36" hidden="1">
      <c r="AG1601" t="s">
        <v>4701</v>
      </c>
      <c r="AH1601" t="s">
        <v>4702</v>
      </c>
      <c r="AI1601" t="str">
        <f t="shared" si="92"/>
        <v>A679078</v>
      </c>
      <c r="AJ1601" t="str">
        <f>IFERROR(VLOOKUP(AI1601,#REF!,3,FALSE),"")</f>
        <v/>
      </c>
    </row>
    <row r="1602" spans="33:36" hidden="1">
      <c r="AG1602" t="s">
        <v>4703</v>
      </c>
      <c r="AH1602" t="s">
        <v>4704</v>
      </c>
      <c r="AI1602" t="str">
        <f t="shared" si="92"/>
        <v>A679078</v>
      </c>
      <c r="AJ1602" t="str">
        <f>IFERROR(VLOOKUP(AI1602,#REF!,3,FALSE),"")</f>
        <v/>
      </c>
    </row>
    <row r="1603" spans="33:36" hidden="1">
      <c r="AG1603" t="s">
        <v>4705</v>
      </c>
      <c r="AH1603" t="s">
        <v>4706</v>
      </c>
      <c r="AI1603" t="str">
        <f t="shared" si="92"/>
        <v>A679078</v>
      </c>
      <c r="AJ1603" t="str">
        <f>IFERROR(VLOOKUP(AI1603,#REF!,3,FALSE),"")</f>
        <v/>
      </c>
    </row>
    <row r="1604" spans="33:36" hidden="1">
      <c r="AG1604" t="s">
        <v>4707</v>
      </c>
      <c r="AH1604" t="s">
        <v>4708</v>
      </c>
      <c r="AI1604" t="str">
        <f t="shared" si="92"/>
        <v>A679078</v>
      </c>
      <c r="AJ1604" t="str">
        <f>IFERROR(VLOOKUP(AI1604,#REF!,3,FALSE),"")</f>
        <v/>
      </c>
    </row>
    <row r="1605" spans="33:36" hidden="1">
      <c r="AG1605" t="s">
        <v>4709</v>
      </c>
      <c r="AH1605" t="s">
        <v>4710</v>
      </c>
      <c r="AI1605" t="str">
        <f t="shared" si="92"/>
        <v>A679078</v>
      </c>
      <c r="AJ1605" t="str">
        <f>IFERROR(VLOOKUP(AI1605,#REF!,3,FALSE),"")</f>
        <v/>
      </c>
    </row>
    <row r="1606" spans="33:36" hidden="1">
      <c r="AG1606" t="s">
        <v>4711</v>
      </c>
      <c r="AH1606" t="s">
        <v>4712</v>
      </c>
      <c r="AI1606" t="str">
        <f t="shared" si="92"/>
        <v>A679078</v>
      </c>
      <c r="AJ1606" t="str">
        <f>IFERROR(VLOOKUP(AI1606,#REF!,3,FALSE),"")</f>
        <v/>
      </c>
    </row>
    <row r="1607" spans="33:36" hidden="1">
      <c r="AG1607" t="s">
        <v>4713</v>
      </c>
      <c r="AH1607" t="s">
        <v>4714</v>
      </c>
      <c r="AI1607" t="str">
        <f t="shared" si="92"/>
        <v>A679078</v>
      </c>
      <c r="AJ1607" t="str">
        <f>IFERROR(VLOOKUP(AI1607,#REF!,3,FALSE),"")</f>
        <v/>
      </c>
    </row>
    <row r="1608" spans="33:36" hidden="1">
      <c r="AG1608" t="s">
        <v>4715</v>
      </c>
      <c r="AH1608" t="s">
        <v>4716</v>
      </c>
      <c r="AI1608" t="str">
        <f t="shared" si="92"/>
        <v>A679078</v>
      </c>
      <c r="AJ1608" t="str">
        <f>IFERROR(VLOOKUP(AI1608,#REF!,3,FALSE),"")</f>
        <v/>
      </c>
    </row>
    <row r="1609" spans="33:36" hidden="1">
      <c r="AG1609" t="s">
        <v>4717</v>
      </c>
      <c r="AH1609" t="s">
        <v>4718</v>
      </c>
      <c r="AI1609" t="str">
        <f t="shared" ref="AI1609:AI1672" si="93">LEFT(AG1609,7)</f>
        <v>A679078</v>
      </c>
      <c r="AJ1609" t="str">
        <f>IFERROR(VLOOKUP(AI1609,#REF!,3,FALSE),"")</f>
        <v/>
      </c>
    </row>
    <row r="1610" spans="33:36" hidden="1">
      <c r="AG1610" t="s">
        <v>4719</v>
      </c>
      <c r="AH1610" t="s">
        <v>4720</v>
      </c>
      <c r="AI1610" t="str">
        <f t="shared" si="93"/>
        <v>A679078</v>
      </c>
      <c r="AJ1610" t="str">
        <f>IFERROR(VLOOKUP(AI1610,#REF!,3,FALSE),"")</f>
        <v/>
      </c>
    </row>
    <row r="1611" spans="33:36" hidden="1">
      <c r="AG1611" t="s">
        <v>4721</v>
      </c>
      <c r="AH1611" t="s">
        <v>4722</v>
      </c>
      <c r="AI1611" t="str">
        <f t="shared" si="93"/>
        <v>A679078</v>
      </c>
      <c r="AJ1611" t="str">
        <f>IFERROR(VLOOKUP(AI1611,#REF!,3,FALSE),"")</f>
        <v/>
      </c>
    </row>
    <row r="1612" spans="33:36" hidden="1">
      <c r="AG1612" t="s">
        <v>4723</v>
      </c>
      <c r="AH1612" t="s">
        <v>4724</v>
      </c>
      <c r="AI1612" t="str">
        <f t="shared" si="93"/>
        <v>A679078</v>
      </c>
      <c r="AJ1612" t="str">
        <f>IFERROR(VLOOKUP(AI1612,#REF!,3,FALSE),"")</f>
        <v/>
      </c>
    </row>
    <row r="1613" spans="33:36" hidden="1">
      <c r="AG1613" t="s">
        <v>4725</v>
      </c>
      <c r="AH1613" t="s">
        <v>4726</v>
      </c>
      <c r="AI1613" t="str">
        <f t="shared" si="93"/>
        <v>A679078</v>
      </c>
      <c r="AJ1613" t="str">
        <f>IFERROR(VLOOKUP(AI1613,#REF!,3,FALSE),"")</f>
        <v/>
      </c>
    </row>
    <row r="1614" spans="33:36" hidden="1">
      <c r="AG1614" t="s">
        <v>4727</v>
      </c>
      <c r="AH1614" t="s">
        <v>4728</v>
      </c>
      <c r="AI1614" t="str">
        <f t="shared" si="93"/>
        <v>A679078</v>
      </c>
      <c r="AJ1614" t="str">
        <f>IFERROR(VLOOKUP(AI1614,#REF!,3,FALSE),"")</f>
        <v/>
      </c>
    </row>
    <row r="1615" spans="33:36" hidden="1">
      <c r="AG1615" t="s">
        <v>4729</v>
      </c>
      <c r="AH1615" t="s">
        <v>4730</v>
      </c>
      <c r="AI1615" t="str">
        <f t="shared" si="93"/>
        <v>A679078</v>
      </c>
      <c r="AJ1615" t="str">
        <f>IFERROR(VLOOKUP(AI1615,#REF!,3,FALSE),"")</f>
        <v/>
      </c>
    </row>
    <row r="1616" spans="33:36" hidden="1">
      <c r="AG1616" t="s">
        <v>4731</v>
      </c>
      <c r="AH1616" t="s">
        <v>4732</v>
      </c>
      <c r="AI1616" t="str">
        <f t="shared" si="93"/>
        <v>A679078</v>
      </c>
      <c r="AJ1616" t="str">
        <f>IFERROR(VLOOKUP(AI1616,#REF!,3,FALSE),"")</f>
        <v/>
      </c>
    </row>
    <row r="1617" spans="33:36" hidden="1">
      <c r="AG1617" t="s">
        <v>4733</v>
      </c>
      <c r="AH1617" t="s">
        <v>4734</v>
      </c>
      <c r="AI1617" t="str">
        <f t="shared" si="93"/>
        <v>A679078</v>
      </c>
      <c r="AJ1617" t="str">
        <f>IFERROR(VLOOKUP(AI1617,#REF!,3,FALSE),"")</f>
        <v/>
      </c>
    </row>
    <row r="1618" spans="33:36" hidden="1">
      <c r="AG1618" t="s">
        <v>4735</v>
      </c>
      <c r="AH1618" t="s">
        <v>4736</v>
      </c>
      <c r="AI1618" t="str">
        <f t="shared" si="93"/>
        <v>A679078</v>
      </c>
      <c r="AJ1618" t="str">
        <f>IFERROR(VLOOKUP(AI1618,#REF!,3,FALSE),"")</f>
        <v/>
      </c>
    </row>
    <row r="1619" spans="33:36" hidden="1">
      <c r="AG1619" t="s">
        <v>4737</v>
      </c>
      <c r="AH1619" t="s">
        <v>4738</v>
      </c>
      <c r="AI1619" t="str">
        <f t="shared" si="93"/>
        <v>A679078</v>
      </c>
      <c r="AJ1619" t="str">
        <f>IFERROR(VLOOKUP(AI1619,#REF!,3,FALSE),"")</f>
        <v/>
      </c>
    </row>
    <row r="1620" spans="33:36" hidden="1">
      <c r="AG1620" t="s">
        <v>4739</v>
      </c>
      <c r="AH1620" t="s">
        <v>4740</v>
      </c>
      <c r="AI1620" t="str">
        <f t="shared" si="93"/>
        <v>A679078</v>
      </c>
      <c r="AJ1620" t="str">
        <f>IFERROR(VLOOKUP(AI1620,#REF!,3,FALSE),"")</f>
        <v/>
      </c>
    </row>
    <row r="1621" spans="33:36" hidden="1">
      <c r="AG1621" t="s">
        <v>4741</v>
      </c>
      <c r="AH1621" t="s">
        <v>4742</v>
      </c>
      <c r="AI1621" t="str">
        <f t="shared" si="93"/>
        <v>A679078</v>
      </c>
      <c r="AJ1621" t="str">
        <f>IFERROR(VLOOKUP(AI1621,#REF!,3,FALSE),"")</f>
        <v/>
      </c>
    </row>
    <row r="1622" spans="33:36" hidden="1">
      <c r="AG1622" t="s">
        <v>4743</v>
      </c>
      <c r="AH1622" t="s">
        <v>4744</v>
      </c>
      <c r="AI1622" t="str">
        <f t="shared" si="93"/>
        <v>A679078</v>
      </c>
      <c r="AJ1622" t="str">
        <f>IFERROR(VLOOKUP(AI1622,#REF!,3,FALSE),"")</f>
        <v/>
      </c>
    </row>
    <row r="1623" spans="33:36" hidden="1">
      <c r="AG1623" t="s">
        <v>4745</v>
      </c>
      <c r="AH1623" t="s">
        <v>4746</v>
      </c>
      <c r="AI1623" t="str">
        <f t="shared" si="93"/>
        <v>A679078</v>
      </c>
      <c r="AJ1623" t="str">
        <f>IFERROR(VLOOKUP(AI1623,#REF!,3,FALSE),"")</f>
        <v/>
      </c>
    </row>
    <row r="1624" spans="33:36" hidden="1">
      <c r="AG1624" t="s">
        <v>4747</v>
      </c>
      <c r="AH1624" t="s">
        <v>4748</v>
      </c>
      <c r="AI1624" t="str">
        <f t="shared" si="93"/>
        <v>A679078</v>
      </c>
      <c r="AJ1624" t="str">
        <f>IFERROR(VLOOKUP(AI1624,#REF!,3,FALSE),"")</f>
        <v/>
      </c>
    </row>
    <row r="1625" spans="33:36" hidden="1">
      <c r="AG1625" t="s">
        <v>4749</v>
      </c>
      <c r="AH1625" t="s">
        <v>4750</v>
      </c>
      <c r="AI1625" t="str">
        <f t="shared" si="93"/>
        <v>A679078</v>
      </c>
      <c r="AJ1625" t="str">
        <f>IFERROR(VLOOKUP(AI1625,#REF!,3,FALSE),"")</f>
        <v/>
      </c>
    </row>
    <row r="1626" spans="33:36" hidden="1">
      <c r="AG1626" t="s">
        <v>4751</v>
      </c>
      <c r="AH1626" t="s">
        <v>4752</v>
      </c>
      <c r="AI1626" t="str">
        <f t="shared" si="93"/>
        <v>A679078</v>
      </c>
      <c r="AJ1626" t="str">
        <f>IFERROR(VLOOKUP(AI1626,#REF!,3,FALSE),"")</f>
        <v/>
      </c>
    </row>
    <row r="1627" spans="33:36" hidden="1">
      <c r="AG1627" t="s">
        <v>4753</v>
      </c>
      <c r="AH1627" t="s">
        <v>4754</v>
      </c>
      <c r="AI1627" t="str">
        <f t="shared" si="93"/>
        <v>A679078</v>
      </c>
      <c r="AJ1627" t="str">
        <f>IFERROR(VLOOKUP(AI1627,#REF!,3,FALSE),"")</f>
        <v/>
      </c>
    </row>
    <row r="1628" spans="33:36" hidden="1">
      <c r="AG1628" t="s">
        <v>4755</v>
      </c>
      <c r="AH1628" t="s">
        <v>2519</v>
      </c>
      <c r="AI1628" t="str">
        <f t="shared" si="93"/>
        <v>A679078</v>
      </c>
      <c r="AJ1628" t="str">
        <f>IFERROR(VLOOKUP(AI1628,#REF!,3,FALSE),"")</f>
        <v/>
      </c>
    </row>
    <row r="1629" spans="33:36" hidden="1">
      <c r="AG1629" t="s">
        <v>4756</v>
      </c>
      <c r="AH1629" t="s">
        <v>4757</v>
      </c>
      <c r="AI1629" t="str">
        <f t="shared" si="93"/>
        <v>A679078</v>
      </c>
      <c r="AJ1629" t="str">
        <f>IFERROR(VLOOKUP(AI1629,#REF!,3,FALSE),"")</f>
        <v/>
      </c>
    </row>
    <row r="1630" spans="33:36" hidden="1">
      <c r="AG1630" t="s">
        <v>4758</v>
      </c>
      <c r="AH1630" t="s">
        <v>4759</v>
      </c>
      <c r="AI1630" t="str">
        <f t="shared" si="93"/>
        <v>A679078</v>
      </c>
      <c r="AJ1630" t="str">
        <f>IFERROR(VLOOKUP(AI1630,#REF!,3,FALSE),"")</f>
        <v/>
      </c>
    </row>
    <row r="1631" spans="33:36" hidden="1">
      <c r="AG1631" t="s">
        <v>4760</v>
      </c>
      <c r="AH1631" t="s">
        <v>4761</v>
      </c>
      <c r="AI1631" t="str">
        <f t="shared" si="93"/>
        <v>A679078</v>
      </c>
      <c r="AJ1631" t="str">
        <f>IFERROR(VLOOKUP(AI1631,#REF!,3,FALSE),"")</f>
        <v/>
      </c>
    </row>
    <row r="1632" spans="33:36" hidden="1">
      <c r="AG1632" t="s">
        <v>4762</v>
      </c>
      <c r="AH1632" t="s">
        <v>4763</v>
      </c>
      <c r="AI1632" t="str">
        <f t="shared" si="93"/>
        <v>A679078</v>
      </c>
      <c r="AJ1632" t="str">
        <f>IFERROR(VLOOKUP(AI1632,#REF!,3,FALSE),"")</f>
        <v/>
      </c>
    </row>
    <row r="1633" spans="33:36" hidden="1">
      <c r="AG1633" t="s">
        <v>4764</v>
      </c>
      <c r="AH1633" t="s">
        <v>4765</v>
      </c>
      <c r="AI1633" t="str">
        <f t="shared" si="93"/>
        <v>A679078</v>
      </c>
      <c r="AJ1633" t="str">
        <f>IFERROR(VLOOKUP(AI1633,#REF!,3,FALSE),"")</f>
        <v/>
      </c>
    </row>
    <row r="1634" spans="33:36" hidden="1">
      <c r="AG1634" t="s">
        <v>4766</v>
      </c>
      <c r="AH1634" t="s">
        <v>4767</v>
      </c>
      <c r="AI1634" t="str">
        <f t="shared" si="93"/>
        <v>A679078</v>
      </c>
      <c r="AJ1634" t="str">
        <f>IFERROR(VLOOKUP(AI1634,#REF!,3,FALSE),"")</f>
        <v/>
      </c>
    </row>
    <row r="1635" spans="33:36" hidden="1">
      <c r="AG1635" t="s">
        <v>4768</v>
      </c>
      <c r="AH1635" t="s">
        <v>4583</v>
      </c>
      <c r="AI1635" t="str">
        <f t="shared" si="93"/>
        <v>A679078</v>
      </c>
      <c r="AJ1635" t="str">
        <f>IFERROR(VLOOKUP(AI1635,#REF!,3,FALSE),"")</f>
        <v/>
      </c>
    </row>
    <row r="1636" spans="33:36" hidden="1">
      <c r="AG1636" t="s">
        <v>4769</v>
      </c>
      <c r="AH1636" t="s">
        <v>4770</v>
      </c>
      <c r="AI1636" t="str">
        <f t="shared" si="93"/>
        <v>A679078</v>
      </c>
      <c r="AJ1636" t="str">
        <f>IFERROR(VLOOKUP(AI1636,#REF!,3,FALSE),"")</f>
        <v/>
      </c>
    </row>
    <row r="1637" spans="33:36" hidden="1">
      <c r="AG1637" t="s">
        <v>4771</v>
      </c>
      <c r="AH1637" t="s">
        <v>4772</v>
      </c>
      <c r="AI1637" t="str">
        <f t="shared" si="93"/>
        <v>A679078</v>
      </c>
      <c r="AJ1637" t="str">
        <f>IFERROR(VLOOKUP(AI1637,#REF!,3,FALSE),"")</f>
        <v/>
      </c>
    </row>
    <row r="1638" spans="33:36" hidden="1">
      <c r="AG1638" t="s">
        <v>4773</v>
      </c>
      <c r="AH1638" t="s">
        <v>4774</v>
      </c>
      <c r="AI1638" t="str">
        <f t="shared" si="93"/>
        <v>A679078</v>
      </c>
      <c r="AJ1638" t="str">
        <f>IFERROR(VLOOKUP(AI1638,#REF!,3,FALSE),"")</f>
        <v/>
      </c>
    </row>
    <row r="1639" spans="33:36" hidden="1">
      <c r="AG1639" t="s">
        <v>4775</v>
      </c>
      <c r="AH1639" t="s">
        <v>4776</v>
      </c>
      <c r="AI1639" t="str">
        <f t="shared" si="93"/>
        <v>A679078</v>
      </c>
      <c r="AJ1639" t="str">
        <f>IFERROR(VLOOKUP(AI1639,#REF!,3,FALSE),"")</f>
        <v/>
      </c>
    </row>
    <row r="1640" spans="33:36" hidden="1">
      <c r="AG1640" t="s">
        <v>4777</v>
      </c>
      <c r="AH1640" t="s">
        <v>4778</v>
      </c>
      <c r="AI1640" t="str">
        <f t="shared" si="93"/>
        <v>A679078</v>
      </c>
      <c r="AJ1640" t="str">
        <f>IFERROR(VLOOKUP(AI1640,#REF!,3,FALSE),"")</f>
        <v/>
      </c>
    </row>
    <row r="1641" spans="33:36" hidden="1">
      <c r="AG1641" t="s">
        <v>4779</v>
      </c>
      <c r="AH1641" t="s">
        <v>4780</v>
      </c>
      <c r="AI1641" t="str">
        <f t="shared" si="93"/>
        <v>A679078</v>
      </c>
      <c r="AJ1641" t="str">
        <f>IFERROR(VLOOKUP(AI1641,#REF!,3,FALSE),"")</f>
        <v/>
      </c>
    </row>
    <row r="1642" spans="33:36" hidden="1">
      <c r="AG1642" t="s">
        <v>4781</v>
      </c>
      <c r="AH1642" t="s">
        <v>4782</v>
      </c>
      <c r="AI1642" t="str">
        <f t="shared" si="93"/>
        <v>A679078</v>
      </c>
      <c r="AJ1642" t="str">
        <f>IFERROR(VLOOKUP(AI1642,#REF!,3,FALSE),"")</f>
        <v/>
      </c>
    </row>
    <row r="1643" spans="33:36" hidden="1">
      <c r="AG1643" t="s">
        <v>4783</v>
      </c>
      <c r="AH1643" t="s">
        <v>4784</v>
      </c>
      <c r="AI1643" t="str">
        <f t="shared" si="93"/>
        <v>A679078</v>
      </c>
      <c r="AJ1643" t="str">
        <f>IFERROR(VLOOKUP(AI1643,#REF!,3,FALSE),"")</f>
        <v/>
      </c>
    </row>
    <row r="1644" spans="33:36" hidden="1">
      <c r="AG1644" t="s">
        <v>4785</v>
      </c>
      <c r="AH1644" t="s">
        <v>4786</v>
      </c>
      <c r="AI1644" t="str">
        <f t="shared" si="93"/>
        <v>A679078</v>
      </c>
      <c r="AJ1644" t="str">
        <f>IFERROR(VLOOKUP(AI1644,#REF!,3,FALSE),"")</f>
        <v/>
      </c>
    </row>
    <row r="1645" spans="33:36" hidden="1">
      <c r="AG1645" t="s">
        <v>4787</v>
      </c>
      <c r="AH1645" t="s">
        <v>4788</v>
      </c>
      <c r="AI1645" t="str">
        <f t="shared" si="93"/>
        <v>A679078</v>
      </c>
      <c r="AJ1645" t="str">
        <f>IFERROR(VLOOKUP(AI1645,#REF!,3,FALSE),"")</f>
        <v/>
      </c>
    </row>
    <row r="1646" spans="33:36" hidden="1">
      <c r="AG1646" t="s">
        <v>4789</v>
      </c>
      <c r="AH1646" t="s">
        <v>4790</v>
      </c>
      <c r="AI1646" t="str">
        <f t="shared" si="93"/>
        <v>A679078</v>
      </c>
      <c r="AJ1646" t="str">
        <f>IFERROR(VLOOKUP(AI1646,#REF!,3,FALSE),"")</f>
        <v/>
      </c>
    </row>
    <row r="1647" spans="33:36" hidden="1">
      <c r="AG1647" t="s">
        <v>4791</v>
      </c>
      <c r="AH1647" t="s">
        <v>4792</v>
      </c>
      <c r="AI1647" t="str">
        <f t="shared" si="93"/>
        <v>A679078</v>
      </c>
      <c r="AJ1647" t="str">
        <f>IFERROR(VLOOKUP(AI1647,#REF!,3,FALSE),"")</f>
        <v/>
      </c>
    </row>
    <row r="1648" spans="33:36" hidden="1">
      <c r="AG1648" t="s">
        <v>4793</v>
      </c>
      <c r="AH1648" t="s">
        <v>4794</v>
      </c>
      <c r="AI1648" t="str">
        <f t="shared" si="93"/>
        <v>A679078</v>
      </c>
      <c r="AJ1648" t="str">
        <f>IFERROR(VLOOKUP(AI1648,#REF!,3,FALSE),"")</f>
        <v/>
      </c>
    </row>
    <row r="1649" spans="33:36" hidden="1">
      <c r="AG1649" t="s">
        <v>4795</v>
      </c>
      <c r="AH1649" t="s">
        <v>4796</v>
      </c>
      <c r="AI1649" t="str">
        <f t="shared" si="93"/>
        <v>A679078</v>
      </c>
      <c r="AJ1649" t="str">
        <f>IFERROR(VLOOKUP(AI1649,#REF!,3,FALSE),"")</f>
        <v/>
      </c>
    </row>
    <row r="1650" spans="33:36" hidden="1">
      <c r="AG1650" t="s">
        <v>4797</v>
      </c>
      <c r="AH1650" t="s">
        <v>4798</v>
      </c>
      <c r="AI1650" t="str">
        <f t="shared" si="93"/>
        <v>A679078</v>
      </c>
      <c r="AJ1650" t="str">
        <f>IFERROR(VLOOKUP(AI1650,#REF!,3,FALSE),"")</f>
        <v/>
      </c>
    </row>
    <row r="1651" spans="33:36" hidden="1">
      <c r="AG1651" t="s">
        <v>4799</v>
      </c>
      <c r="AH1651" t="s">
        <v>4800</v>
      </c>
      <c r="AI1651" t="str">
        <f t="shared" si="93"/>
        <v>A679078</v>
      </c>
      <c r="AJ1651" t="str">
        <f>IFERROR(VLOOKUP(AI1651,#REF!,3,FALSE),"")</f>
        <v/>
      </c>
    </row>
    <row r="1652" spans="33:36" hidden="1">
      <c r="AG1652" t="s">
        <v>4801</v>
      </c>
      <c r="AH1652" t="s">
        <v>4802</v>
      </c>
      <c r="AI1652" t="str">
        <f t="shared" si="93"/>
        <v>A679078</v>
      </c>
      <c r="AJ1652" t="str">
        <f>IFERROR(VLOOKUP(AI1652,#REF!,3,FALSE),"")</f>
        <v/>
      </c>
    </row>
    <row r="1653" spans="33:36" hidden="1">
      <c r="AG1653" t="s">
        <v>4803</v>
      </c>
      <c r="AH1653" t="s">
        <v>4804</v>
      </c>
      <c r="AI1653" t="str">
        <f t="shared" si="93"/>
        <v>A679078</v>
      </c>
      <c r="AJ1653" t="str">
        <f>IFERROR(VLOOKUP(AI1653,#REF!,3,FALSE),"")</f>
        <v/>
      </c>
    </row>
    <row r="1654" spans="33:36" hidden="1">
      <c r="AG1654" t="s">
        <v>4805</v>
      </c>
      <c r="AH1654" t="s">
        <v>4806</v>
      </c>
      <c r="AI1654" t="str">
        <f t="shared" si="93"/>
        <v>A679078</v>
      </c>
      <c r="AJ1654" t="str">
        <f>IFERROR(VLOOKUP(AI1654,#REF!,3,FALSE),"")</f>
        <v/>
      </c>
    </row>
    <row r="1655" spans="33:36" hidden="1">
      <c r="AG1655" t="s">
        <v>4807</v>
      </c>
      <c r="AH1655" t="s">
        <v>4808</v>
      </c>
      <c r="AI1655" t="str">
        <f t="shared" si="93"/>
        <v>A679078</v>
      </c>
      <c r="AJ1655" t="str">
        <f>IFERROR(VLOOKUP(AI1655,#REF!,3,FALSE),"")</f>
        <v/>
      </c>
    </row>
    <row r="1656" spans="33:36" hidden="1">
      <c r="AG1656" t="s">
        <v>4809</v>
      </c>
      <c r="AH1656" t="s">
        <v>4808</v>
      </c>
      <c r="AI1656" t="str">
        <f t="shared" si="93"/>
        <v>A679078</v>
      </c>
      <c r="AJ1656" t="str">
        <f>IFERROR(VLOOKUP(AI1656,#REF!,3,FALSE),"")</f>
        <v/>
      </c>
    </row>
    <row r="1657" spans="33:36" hidden="1">
      <c r="AG1657" t="s">
        <v>4810</v>
      </c>
      <c r="AH1657" t="s">
        <v>4811</v>
      </c>
      <c r="AI1657" t="str">
        <f t="shared" si="93"/>
        <v>A679078</v>
      </c>
      <c r="AJ1657" t="str">
        <f>IFERROR(VLOOKUP(AI1657,#REF!,3,FALSE),"")</f>
        <v/>
      </c>
    </row>
    <row r="1658" spans="33:36" hidden="1">
      <c r="AG1658" t="s">
        <v>4812</v>
      </c>
      <c r="AH1658" t="s">
        <v>4813</v>
      </c>
      <c r="AI1658" t="str">
        <f t="shared" si="93"/>
        <v>A679078</v>
      </c>
      <c r="AJ1658" t="str">
        <f>IFERROR(VLOOKUP(AI1658,#REF!,3,FALSE),"")</f>
        <v/>
      </c>
    </row>
    <row r="1659" spans="33:36" hidden="1">
      <c r="AG1659" t="s">
        <v>4814</v>
      </c>
      <c r="AH1659" t="s">
        <v>4815</v>
      </c>
      <c r="AI1659" t="str">
        <f t="shared" si="93"/>
        <v>A679078</v>
      </c>
      <c r="AJ1659" t="str">
        <f>IFERROR(VLOOKUP(AI1659,#REF!,3,FALSE),"")</f>
        <v/>
      </c>
    </row>
    <row r="1660" spans="33:36" hidden="1">
      <c r="AG1660" t="s">
        <v>4816</v>
      </c>
      <c r="AH1660" t="s">
        <v>4817</v>
      </c>
      <c r="AI1660" t="str">
        <f t="shared" si="93"/>
        <v>A679078</v>
      </c>
      <c r="AJ1660" t="str">
        <f>IFERROR(VLOOKUP(AI1660,#REF!,3,FALSE),"")</f>
        <v/>
      </c>
    </row>
    <row r="1661" spans="33:36" hidden="1">
      <c r="AG1661" t="s">
        <v>4818</v>
      </c>
      <c r="AH1661" t="s">
        <v>4819</v>
      </c>
      <c r="AI1661" t="str">
        <f t="shared" si="93"/>
        <v>A679078</v>
      </c>
      <c r="AJ1661" t="str">
        <f>IFERROR(VLOOKUP(AI1661,#REF!,3,FALSE),"")</f>
        <v/>
      </c>
    </row>
    <row r="1662" spans="33:36" hidden="1">
      <c r="AG1662" t="s">
        <v>4820</v>
      </c>
      <c r="AH1662" t="s">
        <v>4821</v>
      </c>
      <c r="AI1662" t="str">
        <f t="shared" si="93"/>
        <v>A679078</v>
      </c>
      <c r="AJ1662" t="str">
        <f>IFERROR(VLOOKUP(AI1662,#REF!,3,FALSE),"")</f>
        <v/>
      </c>
    </row>
    <row r="1663" spans="33:36" hidden="1">
      <c r="AG1663" t="s">
        <v>4822</v>
      </c>
      <c r="AH1663" t="s">
        <v>4823</v>
      </c>
      <c r="AI1663" t="str">
        <f t="shared" si="93"/>
        <v>A679078</v>
      </c>
      <c r="AJ1663" t="str">
        <f>IFERROR(VLOOKUP(AI1663,#REF!,3,FALSE),"")</f>
        <v/>
      </c>
    </row>
    <row r="1664" spans="33:36" hidden="1">
      <c r="AG1664" t="s">
        <v>4824</v>
      </c>
      <c r="AH1664" t="s">
        <v>4825</v>
      </c>
      <c r="AI1664" t="str">
        <f t="shared" si="93"/>
        <v>A679078</v>
      </c>
      <c r="AJ1664" t="str">
        <f>IFERROR(VLOOKUP(AI1664,#REF!,3,FALSE),"")</f>
        <v/>
      </c>
    </row>
    <row r="1665" spans="33:36" hidden="1">
      <c r="AG1665" t="s">
        <v>4826</v>
      </c>
      <c r="AH1665" t="s">
        <v>4827</v>
      </c>
      <c r="AI1665" t="str">
        <f t="shared" si="93"/>
        <v>A679078</v>
      </c>
      <c r="AJ1665" t="str">
        <f>IFERROR(VLOOKUP(AI1665,#REF!,3,FALSE),"")</f>
        <v/>
      </c>
    </row>
    <row r="1666" spans="33:36" hidden="1">
      <c r="AG1666" t="s">
        <v>4828</v>
      </c>
      <c r="AH1666" t="s">
        <v>4829</v>
      </c>
      <c r="AI1666" t="str">
        <f t="shared" si="93"/>
        <v>A679078</v>
      </c>
      <c r="AJ1666" t="str">
        <f>IFERROR(VLOOKUP(AI1666,#REF!,3,FALSE),"")</f>
        <v/>
      </c>
    </row>
    <row r="1667" spans="33:36" hidden="1">
      <c r="AG1667" t="s">
        <v>4830</v>
      </c>
      <c r="AH1667" t="s">
        <v>4831</v>
      </c>
      <c r="AI1667" t="str">
        <f t="shared" si="93"/>
        <v>A679078</v>
      </c>
      <c r="AJ1667" t="str">
        <f>IFERROR(VLOOKUP(AI1667,#REF!,3,FALSE),"")</f>
        <v/>
      </c>
    </row>
    <row r="1668" spans="33:36" hidden="1">
      <c r="AG1668" t="s">
        <v>4832</v>
      </c>
      <c r="AH1668" t="s">
        <v>4833</v>
      </c>
      <c r="AI1668" t="str">
        <f t="shared" si="93"/>
        <v>A679078</v>
      </c>
      <c r="AJ1668" t="str">
        <f>IFERROR(VLOOKUP(AI1668,#REF!,3,FALSE),"")</f>
        <v/>
      </c>
    </row>
    <row r="1669" spans="33:36" hidden="1">
      <c r="AG1669" t="s">
        <v>4834</v>
      </c>
      <c r="AH1669" t="s">
        <v>4835</v>
      </c>
      <c r="AI1669" t="str">
        <f t="shared" si="93"/>
        <v>A679078</v>
      </c>
      <c r="AJ1669" t="str">
        <f>IFERROR(VLOOKUP(AI1669,#REF!,3,FALSE),"")</f>
        <v/>
      </c>
    </row>
    <row r="1670" spans="33:36" hidden="1">
      <c r="AG1670" t="s">
        <v>4836</v>
      </c>
      <c r="AH1670" t="s">
        <v>4837</v>
      </c>
      <c r="AI1670" t="str">
        <f t="shared" si="93"/>
        <v>A679078</v>
      </c>
      <c r="AJ1670" t="str">
        <f>IFERROR(VLOOKUP(AI1670,#REF!,3,FALSE),"")</f>
        <v/>
      </c>
    </row>
    <row r="1671" spans="33:36" hidden="1">
      <c r="AG1671" t="s">
        <v>4838</v>
      </c>
      <c r="AH1671" t="s">
        <v>4839</v>
      </c>
      <c r="AI1671" t="str">
        <f t="shared" si="93"/>
        <v>A679078</v>
      </c>
      <c r="AJ1671" t="str">
        <f>IFERROR(VLOOKUP(AI1671,#REF!,3,FALSE),"")</f>
        <v/>
      </c>
    </row>
    <row r="1672" spans="33:36" hidden="1">
      <c r="AG1672" t="s">
        <v>4840</v>
      </c>
      <c r="AH1672" t="s">
        <v>4600</v>
      </c>
      <c r="AI1672" t="str">
        <f t="shared" si="93"/>
        <v>A679078</v>
      </c>
      <c r="AJ1672" t="str">
        <f>IFERROR(VLOOKUP(AI1672,#REF!,3,FALSE),"")</f>
        <v/>
      </c>
    </row>
    <row r="1673" spans="33:36" hidden="1">
      <c r="AG1673" t="s">
        <v>4841</v>
      </c>
      <c r="AH1673" t="s">
        <v>4842</v>
      </c>
      <c r="AI1673" t="str">
        <f t="shared" ref="AI1673:AI1736" si="94">LEFT(AG1673,7)</f>
        <v>A679078</v>
      </c>
      <c r="AJ1673" t="str">
        <f>IFERROR(VLOOKUP(AI1673,#REF!,3,FALSE),"")</f>
        <v/>
      </c>
    </row>
    <row r="1674" spans="33:36" hidden="1">
      <c r="AG1674" t="s">
        <v>4843</v>
      </c>
      <c r="AH1674" t="s">
        <v>4844</v>
      </c>
      <c r="AI1674" t="str">
        <f t="shared" si="94"/>
        <v>A679078</v>
      </c>
      <c r="AJ1674" t="str">
        <f>IFERROR(VLOOKUP(AI1674,#REF!,3,FALSE),"")</f>
        <v/>
      </c>
    </row>
    <row r="1675" spans="33:36" hidden="1">
      <c r="AG1675" t="s">
        <v>4845</v>
      </c>
      <c r="AH1675" t="s">
        <v>4846</v>
      </c>
      <c r="AI1675" t="str">
        <f t="shared" si="94"/>
        <v>A679078</v>
      </c>
      <c r="AJ1675" t="str">
        <f>IFERROR(VLOOKUP(AI1675,#REF!,3,FALSE),"")</f>
        <v/>
      </c>
    </row>
    <row r="1676" spans="33:36" hidden="1">
      <c r="AG1676" t="s">
        <v>4847</v>
      </c>
      <c r="AH1676" t="s">
        <v>4848</v>
      </c>
      <c r="AI1676" t="str">
        <f t="shared" si="94"/>
        <v>A679078</v>
      </c>
      <c r="AJ1676" t="str">
        <f>IFERROR(VLOOKUP(AI1676,#REF!,3,FALSE),"")</f>
        <v/>
      </c>
    </row>
    <row r="1677" spans="33:36" hidden="1">
      <c r="AG1677" t="s">
        <v>4849</v>
      </c>
      <c r="AH1677" t="s">
        <v>4850</v>
      </c>
      <c r="AI1677" t="str">
        <f t="shared" si="94"/>
        <v>A679078</v>
      </c>
      <c r="AJ1677" t="str">
        <f>IFERROR(VLOOKUP(AI1677,#REF!,3,FALSE),"")</f>
        <v/>
      </c>
    </row>
    <row r="1678" spans="33:36" hidden="1">
      <c r="AG1678" t="s">
        <v>4851</v>
      </c>
      <c r="AH1678" t="s">
        <v>4852</v>
      </c>
      <c r="AI1678" t="str">
        <f t="shared" si="94"/>
        <v>A679078</v>
      </c>
      <c r="AJ1678" t="str">
        <f>IFERROR(VLOOKUP(AI1678,#REF!,3,FALSE),"")</f>
        <v/>
      </c>
    </row>
    <row r="1679" spans="33:36" hidden="1">
      <c r="AG1679" t="s">
        <v>4853</v>
      </c>
      <c r="AH1679" t="s">
        <v>4854</v>
      </c>
      <c r="AI1679" t="str">
        <f t="shared" si="94"/>
        <v>A679078</v>
      </c>
      <c r="AJ1679" t="str">
        <f>IFERROR(VLOOKUP(AI1679,#REF!,3,FALSE),"")</f>
        <v/>
      </c>
    </row>
    <row r="1680" spans="33:36" hidden="1">
      <c r="AG1680" t="s">
        <v>4855</v>
      </c>
      <c r="AH1680" t="s">
        <v>4856</v>
      </c>
      <c r="AI1680" t="str">
        <f t="shared" si="94"/>
        <v>A679078</v>
      </c>
      <c r="AJ1680" t="str">
        <f>IFERROR(VLOOKUP(AI1680,#REF!,3,FALSE),"")</f>
        <v/>
      </c>
    </row>
    <row r="1681" spans="33:36" hidden="1">
      <c r="AG1681" t="s">
        <v>4857</v>
      </c>
      <c r="AH1681" t="s">
        <v>4858</v>
      </c>
      <c r="AI1681" t="str">
        <f t="shared" si="94"/>
        <v>A679078</v>
      </c>
      <c r="AJ1681" t="str">
        <f>IFERROR(VLOOKUP(AI1681,#REF!,3,FALSE),"")</f>
        <v/>
      </c>
    </row>
    <row r="1682" spans="33:36" hidden="1">
      <c r="AG1682" t="s">
        <v>4859</v>
      </c>
      <c r="AH1682" t="s">
        <v>4565</v>
      </c>
      <c r="AI1682" t="str">
        <f t="shared" si="94"/>
        <v>A679078</v>
      </c>
      <c r="AJ1682" t="str">
        <f>IFERROR(VLOOKUP(AI1682,#REF!,3,FALSE),"")</f>
        <v/>
      </c>
    </row>
    <row r="1683" spans="33:36" hidden="1">
      <c r="AG1683" t="s">
        <v>4860</v>
      </c>
      <c r="AH1683" t="s">
        <v>4852</v>
      </c>
      <c r="AI1683" t="str">
        <f t="shared" si="94"/>
        <v>A679078</v>
      </c>
      <c r="AJ1683" t="str">
        <f>IFERROR(VLOOKUP(AI1683,#REF!,3,FALSE),"")</f>
        <v/>
      </c>
    </row>
    <row r="1684" spans="33:36" hidden="1">
      <c r="AG1684" t="s">
        <v>4861</v>
      </c>
      <c r="AH1684" t="s">
        <v>4854</v>
      </c>
      <c r="AI1684" t="str">
        <f t="shared" si="94"/>
        <v>A679078</v>
      </c>
      <c r="AJ1684" t="str">
        <f>IFERROR(VLOOKUP(AI1684,#REF!,3,FALSE),"")</f>
        <v/>
      </c>
    </row>
    <row r="1685" spans="33:36" hidden="1">
      <c r="AG1685" t="s">
        <v>4862</v>
      </c>
      <c r="AH1685" t="s">
        <v>4856</v>
      </c>
      <c r="AI1685" t="str">
        <f t="shared" si="94"/>
        <v>A679078</v>
      </c>
      <c r="AJ1685" t="str">
        <f>IFERROR(VLOOKUP(AI1685,#REF!,3,FALSE),"")</f>
        <v/>
      </c>
    </row>
    <row r="1686" spans="33:36" hidden="1">
      <c r="AG1686" t="s">
        <v>4863</v>
      </c>
      <c r="AH1686" t="s">
        <v>4858</v>
      </c>
      <c r="AI1686" t="str">
        <f t="shared" si="94"/>
        <v>A679078</v>
      </c>
      <c r="AJ1686" t="str">
        <f>IFERROR(VLOOKUP(AI1686,#REF!,3,FALSE),"")</f>
        <v/>
      </c>
    </row>
    <row r="1687" spans="33:36" hidden="1">
      <c r="AG1687" t="s">
        <v>708</v>
      </c>
      <c r="AH1687" t="s">
        <v>709</v>
      </c>
      <c r="AI1687" t="str">
        <f t="shared" si="94"/>
        <v>A679081</v>
      </c>
      <c r="AJ1687" t="str">
        <f>IFERROR(VLOOKUP(AI1687,#REF!,3,FALSE),"")</f>
        <v/>
      </c>
    </row>
    <row r="1688" spans="33:36" hidden="1">
      <c r="AG1688" t="s">
        <v>4864</v>
      </c>
      <c r="AH1688" t="s">
        <v>4865</v>
      </c>
      <c r="AI1688" t="str">
        <f t="shared" si="94"/>
        <v>A679081</v>
      </c>
      <c r="AJ1688" t="str">
        <f>IFERROR(VLOOKUP(AI1688,#REF!,3,FALSE),"")</f>
        <v/>
      </c>
    </row>
    <row r="1689" spans="33:36" hidden="1">
      <c r="AG1689" t="s">
        <v>4866</v>
      </c>
      <c r="AH1689" t="s">
        <v>4867</v>
      </c>
      <c r="AI1689" t="str">
        <f t="shared" si="94"/>
        <v>A679081</v>
      </c>
      <c r="AJ1689" t="str">
        <f>IFERROR(VLOOKUP(AI1689,#REF!,3,FALSE),"")</f>
        <v/>
      </c>
    </row>
    <row r="1690" spans="33:36" hidden="1">
      <c r="AG1690" t="s">
        <v>710</v>
      </c>
      <c r="AH1690" t="s">
        <v>711</v>
      </c>
      <c r="AI1690" t="str">
        <f t="shared" si="94"/>
        <v>A679081</v>
      </c>
      <c r="AJ1690" t="str">
        <f>IFERROR(VLOOKUP(AI1690,#REF!,3,FALSE),"")</f>
        <v/>
      </c>
    </row>
    <row r="1691" spans="33:36" hidden="1">
      <c r="AG1691" t="s">
        <v>4868</v>
      </c>
      <c r="AH1691" t="s">
        <v>4869</v>
      </c>
      <c r="AI1691" t="str">
        <f t="shared" si="94"/>
        <v>A679081</v>
      </c>
      <c r="AJ1691" t="str">
        <f>IFERROR(VLOOKUP(AI1691,#REF!,3,FALSE),"")</f>
        <v/>
      </c>
    </row>
    <row r="1692" spans="33:36" hidden="1">
      <c r="AG1692" t="s">
        <v>4870</v>
      </c>
      <c r="AH1692" t="s">
        <v>4871</v>
      </c>
      <c r="AI1692" t="str">
        <f t="shared" si="94"/>
        <v>A679081</v>
      </c>
      <c r="AJ1692" t="str">
        <f>IFERROR(VLOOKUP(AI1692,#REF!,3,FALSE),"")</f>
        <v/>
      </c>
    </row>
    <row r="1693" spans="33:36" hidden="1">
      <c r="AG1693" t="s">
        <v>4872</v>
      </c>
      <c r="AH1693" t="s">
        <v>4873</v>
      </c>
      <c r="AI1693" t="str">
        <f t="shared" si="94"/>
        <v>A679081</v>
      </c>
      <c r="AJ1693" t="str">
        <f>IFERROR(VLOOKUP(AI1693,#REF!,3,FALSE),"")</f>
        <v/>
      </c>
    </row>
    <row r="1694" spans="33:36" hidden="1">
      <c r="AG1694" t="s">
        <v>2014</v>
      </c>
      <c r="AH1694" t="s">
        <v>2015</v>
      </c>
      <c r="AI1694" t="str">
        <f t="shared" si="94"/>
        <v>A679081</v>
      </c>
      <c r="AJ1694" t="str">
        <f>IFERROR(VLOOKUP(AI1694,#REF!,3,FALSE),"")</f>
        <v/>
      </c>
    </row>
    <row r="1695" spans="33:36" hidden="1">
      <c r="AG1695" t="s">
        <v>2016</v>
      </c>
      <c r="AH1695" t="s">
        <v>1924</v>
      </c>
      <c r="AI1695" t="str">
        <f t="shared" si="94"/>
        <v>A679081</v>
      </c>
      <c r="AJ1695" t="str">
        <f>IFERROR(VLOOKUP(AI1695,#REF!,3,FALSE),"")</f>
        <v/>
      </c>
    </row>
    <row r="1696" spans="33:36" hidden="1">
      <c r="AG1696" t="s">
        <v>2017</v>
      </c>
      <c r="AH1696" t="s">
        <v>2018</v>
      </c>
      <c r="AI1696" t="str">
        <f t="shared" si="94"/>
        <v>A679081</v>
      </c>
      <c r="AJ1696" t="str">
        <f>IFERROR(VLOOKUP(AI1696,#REF!,3,FALSE),"")</f>
        <v/>
      </c>
    </row>
    <row r="1697" spans="33:36" hidden="1">
      <c r="AG1697" t="s">
        <v>4874</v>
      </c>
      <c r="AH1697" t="s">
        <v>4875</v>
      </c>
      <c r="AI1697" t="str">
        <f t="shared" si="94"/>
        <v>A679081</v>
      </c>
      <c r="AJ1697" t="str">
        <f>IFERROR(VLOOKUP(AI1697,#REF!,3,FALSE),"")</f>
        <v/>
      </c>
    </row>
    <row r="1698" spans="33:36" hidden="1">
      <c r="AG1698" t="s">
        <v>4876</v>
      </c>
      <c r="AH1698" t="s">
        <v>4877</v>
      </c>
      <c r="AI1698" t="str">
        <f t="shared" si="94"/>
        <v>A679081</v>
      </c>
      <c r="AJ1698" t="str">
        <f>IFERROR(VLOOKUP(AI1698,#REF!,3,FALSE),"")</f>
        <v/>
      </c>
    </row>
    <row r="1699" spans="33:36" hidden="1">
      <c r="AG1699" t="s">
        <v>4878</v>
      </c>
      <c r="AH1699" t="s">
        <v>4879</v>
      </c>
      <c r="AI1699" t="str">
        <f t="shared" si="94"/>
        <v>A679081</v>
      </c>
      <c r="AJ1699" t="str">
        <f>IFERROR(VLOOKUP(AI1699,#REF!,3,FALSE),"")</f>
        <v/>
      </c>
    </row>
    <row r="1700" spans="33:36" hidden="1">
      <c r="AG1700" t="s">
        <v>2721</v>
      </c>
      <c r="AH1700" t="s">
        <v>2722</v>
      </c>
      <c r="AI1700" t="str">
        <f t="shared" si="94"/>
        <v>A679081</v>
      </c>
      <c r="AJ1700" t="str">
        <f>IFERROR(VLOOKUP(AI1700,#REF!,3,FALSE),"")</f>
        <v/>
      </c>
    </row>
    <row r="1701" spans="33:36" hidden="1">
      <c r="AG1701" t="s">
        <v>2723</v>
      </c>
      <c r="AH1701" t="s">
        <v>2724</v>
      </c>
      <c r="AI1701" t="str">
        <f t="shared" si="94"/>
        <v>A679081</v>
      </c>
      <c r="AJ1701" t="str">
        <f>IFERROR(VLOOKUP(AI1701,#REF!,3,FALSE),"")</f>
        <v/>
      </c>
    </row>
    <row r="1702" spans="33:36" hidden="1">
      <c r="AG1702" t="s">
        <v>4880</v>
      </c>
      <c r="AH1702" t="s">
        <v>4881</v>
      </c>
      <c r="AI1702" t="str">
        <f t="shared" si="94"/>
        <v>A679081</v>
      </c>
      <c r="AJ1702" t="str">
        <f>IFERROR(VLOOKUP(AI1702,#REF!,3,FALSE),"")</f>
        <v/>
      </c>
    </row>
    <row r="1703" spans="33:36" hidden="1">
      <c r="AG1703" t="s">
        <v>4882</v>
      </c>
      <c r="AH1703" t="s">
        <v>4881</v>
      </c>
      <c r="AI1703" t="str">
        <f t="shared" si="94"/>
        <v>A679081</v>
      </c>
      <c r="AJ1703" t="str">
        <f>IFERROR(VLOOKUP(AI1703,#REF!,3,FALSE),"")</f>
        <v/>
      </c>
    </row>
    <row r="1704" spans="33:36" hidden="1">
      <c r="AG1704" t="s">
        <v>4883</v>
      </c>
      <c r="AH1704" t="s">
        <v>4884</v>
      </c>
      <c r="AI1704" t="str">
        <f t="shared" si="94"/>
        <v>A679115</v>
      </c>
      <c r="AJ1704" t="str">
        <f>IFERROR(VLOOKUP(AI1704,#REF!,3,FALSE),"")</f>
        <v/>
      </c>
    </row>
    <row r="1705" spans="33:36" hidden="1">
      <c r="AG1705" t="s">
        <v>4885</v>
      </c>
      <c r="AH1705" t="s">
        <v>4886</v>
      </c>
      <c r="AI1705" t="str">
        <f t="shared" si="94"/>
        <v>A679115</v>
      </c>
      <c r="AJ1705" t="str">
        <f>IFERROR(VLOOKUP(AI1705,#REF!,3,FALSE),"")</f>
        <v/>
      </c>
    </row>
    <row r="1706" spans="33:36" hidden="1">
      <c r="AG1706" t="s">
        <v>4887</v>
      </c>
      <c r="AH1706" t="s">
        <v>1821</v>
      </c>
      <c r="AI1706" t="str">
        <f t="shared" si="94"/>
        <v>A679115</v>
      </c>
      <c r="AJ1706" t="str">
        <f>IFERROR(VLOOKUP(AI1706,#REF!,3,FALSE),"")</f>
        <v/>
      </c>
    </row>
    <row r="1707" spans="33:36" hidden="1">
      <c r="AG1707" t="s">
        <v>1822</v>
      </c>
      <c r="AH1707" t="s">
        <v>1821</v>
      </c>
      <c r="AI1707" t="str">
        <f t="shared" si="94"/>
        <v>A679115</v>
      </c>
      <c r="AJ1707" t="str">
        <f>IFERROR(VLOOKUP(AI1707,#REF!,3,FALSE),"")</f>
        <v/>
      </c>
    </row>
    <row r="1708" spans="33:36" hidden="1">
      <c r="AG1708" t="s">
        <v>4888</v>
      </c>
      <c r="AH1708" t="s">
        <v>4889</v>
      </c>
      <c r="AI1708" t="str">
        <f t="shared" si="94"/>
        <v>A679115</v>
      </c>
      <c r="AJ1708" t="str">
        <f>IFERROR(VLOOKUP(AI1708,#REF!,3,FALSE),"")</f>
        <v/>
      </c>
    </row>
    <row r="1709" spans="33:36" hidden="1">
      <c r="AG1709" t="s">
        <v>1823</v>
      </c>
      <c r="AH1709" t="s">
        <v>1824</v>
      </c>
      <c r="AI1709" t="str">
        <f t="shared" si="94"/>
        <v>A679115</v>
      </c>
      <c r="AJ1709" t="str">
        <f>IFERROR(VLOOKUP(AI1709,#REF!,3,FALSE),"")</f>
        <v/>
      </c>
    </row>
    <row r="1710" spans="33:36" hidden="1">
      <c r="AG1710" t="s">
        <v>4890</v>
      </c>
      <c r="AH1710" t="s">
        <v>1821</v>
      </c>
      <c r="AI1710" t="str">
        <f t="shared" si="94"/>
        <v>A679115</v>
      </c>
      <c r="AJ1710" t="str">
        <f>IFERROR(VLOOKUP(AI1710,#REF!,3,FALSE),"")</f>
        <v/>
      </c>
    </row>
    <row r="1711" spans="33:36" hidden="1">
      <c r="AG1711" t="s">
        <v>2019</v>
      </c>
      <c r="AH1711" t="s">
        <v>2020</v>
      </c>
      <c r="AI1711" t="str">
        <f t="shared" si="94"/>
        <v>A679115</v>
      </c>
      <c r="AJ1711" t="str">
        <f>IFERROR(VLOOKUP(AI1711,#REF!,3,FALSE),"")</f>
        <v/>
      </c>
    </row>
    <row r="1712" spans="33:36" hidden="1">
      <c r="AG1712" t="s">
        <v>2021</v>
      </c>
      <c r="AH1712" t="s">
        <v>2022</v>
      </c>
      <c r="AI1712" t="str">
        <f t="shared" si="94"/>
        <v>A679115</v>
      </c>
      <c r="AJ1712" t="str">
        <f>IFERROR(VLOOKUP(AI1712,#REF!,3,FALSE),"")</f>
        <v/>
      </c>
    </row>
    <row r="1713" spans="33:36" hidden="1">
      <c r="AG1713" t="s">
        <v>4891</v>
      </c>
      <c r="AH1713" t="s">
        <v>4892</v>
      </c>
      <c r="AI1713" t="str">
        <f t="shared" si="94"/>
        <v>A679115</v>
      </c>
      <c r="AJ1713" t="str">
        <f>IFERROR(VLOOKUP(AI1713,#REF!,3,FALSE),"")</f>
        <v/>
      </c>
    </row>
    <row r="1714" spans="33:36" hidden="1">
      <c r="AG1714" t="s">
        <v>2725</v>
      </c>
      <c r="AH1714" t="s">
        <v>2726</v>
      </c>
      <c r="AI1714" t="str">
        <f t="shared" si="94"/>
        <v>A679115</v>
      </c>
      <c r="AJ1714" t="str">
        <f>IFERROR(VLOOKUP(AI1714,#REF!,3,FALSE),"")</f>
        <v/>
      </c>
    </row>
    <row r="1715" spans="33:36" hidden="1">
      <c r="AG1715" t="s">
        <v>2727</v>
      </c>
      <c r="AH1715" t="s">
        <v>2728</v>
      </c>
      <c r="AI1715" t="str">
        <f t="shared" si="94"/>
        <v>A679115</v>
      </c>
      <c r="AJ1715" t="str">
        <f>IFERROR(VLOOKUP(AI1715,#REF!,3,FALSE),"")</f>
        <v/>
      </c>
    </row>
    <row r="1716" spans="33:36" hidden="1">
      <c r="AG1716" t="s">
        <v>2729</v>
      </c>
      <c r="AH1716" t="s">
        <v>2730</v>
      </c>
      <c r="AI1716" t="str">
        <f t="shared" si="94"/>
        <v>A679115</v>
      </c>
      <c r="AJ1716" t="str">
        <f>IFERROR(VLOOKUP(AI1716,#REF!,3,FALSE),"")</f>
        <v/>
      </c>
    </row>
    <row r="1717" spans="33:36" hidden="1">
      <c r="AG1717" t="s">
        <v>2731</v>
      </c>
      <c r="AH1717" t="s">
        <v>2732</v>
      </c>
      <c r="AI1717" t="str">
        <f t="shared" si="94"/>
        <v>A679115</v>
      </c>
      <c r="AJ1717" t="str">
        <f>IFERROR(VLOOKUP(AI1717,#REF!,3,FALSE),"")</f>
        <v/>
      </c>
    </row>
    <row r="1718" spans="33:36" hidden="1">
      <c r="AG1718" t="s">
        <v>4893</v>
      </c>
      <c r="AH1718" t="s">
        <v>4894</v>
      </c>
      <c r="AI1718" t="str">
        <f t="shared" si="94"/>
        <v>A679115</v>
      </c>
      <c r="AJ1718" t="str">
        <f>IFERROR(VLOOKUP(AI1718,#REF!,3,FALSE),"")</f>
        <v/>
      </c>
    </row>
    <row r="1719" spans="33:36" hidden="1">
      <c r="AG1719" t="s">
        <v>4912</v>
      </c>
      <c r="AH1719" t="s">
        <v>232</v>
      </c>
      <c r="AI1719" t="str">
        <f t="shared" si="94"/>
        <v>K679126</v>
      </c>
      <c r="AJ1719" t="str">
        <f>IFERROR(VLOOKUP(AI1719,#REF!,3,FALSE),"")</f>
        <v/>
      </c>
    </row>
    <row r="1720" spans="33:36" hidden="1">
      <c r="AG1720" t="s">
        <v>4913</v>
      </c>
      <c r="AH1720" t="s">
        <v>4914</v>
      </c>
      <c r="AI1720" t="str">
        <f t="shared" si="94"/>
        <v>K679126</v>
      </c>
      <c r="AJ1720" t="str">
        <f>IFERROR(VLOOKUP(AI1720,#REF!,3,FALSE),"")</f>
        <v/>
      </c>
    </row>
    <row r="1721" spans="33:36" hidden="1">
      <c r="AG1721" t="s">
        <v>4915</v>
      </c>
      <c r="AH1721" t="s">
        <v>4916</v>
      </c>
      <c r="AI1721" t="str">
        <f t="shared" si="94"/>
        <v>K679128</v>
      </c>
      <c r="AJ1721" t="str">
        <f>IFERROR(VLOOKUP(AI1721,#REF!,3,FALSE),"")</f>
        <v/>
      </c>
    </row>
    <row r="1722" spans="33:36" hidden="1">
      <c r="AG1722" t="s">
        <v>4917</v>
      </c>
      <c r="AH1722" t="s">
        <v>4907</v>
      </c>
      <c r="AI1722" t="str">
        <f t="shared" si="94"/>
        <v>K679128</v>
      </c>
      <c r="AJ1722" t="str">
        <f>IFERROR(VLOOKUP(AI1722,#REF!,3,FALSE),"")</f>
        <v/>
      </c>
    </row>
    <row r="1723" spans="33:36" hidden="1">
      <c r="AG1723" t="s">
        <v>4915</v>
      </c>
      <c r="AH1723" t="s">
        <v>4908</v>
      </c>
      <c r="AI1723" t="str">
        <f t="shared" si="94"/>
        <v>K679128</v>
      </c>
      <c r="AJ1723" t="str">
        <f>IFERROR(VLOOKUP(AI1723,#REF!,3,FALSE),"")</f>
        <v/>
      </c>
    </row>
    <row r="1724" spans="33:36" hidden="1">
      <c r="AG1724" t="s">
        <v>4918</v>
      </c>
      <c r="AH1724" t="s">
        <v>4919</v>
      </c>
      <c r="AI1724" t="str">
        <f t="shared" si="94"/>
        <v>K679129</v>
      </c>
      <c r="AJ1724" t="str">
        <f>IFERROR(VLOOKUP(AI1724,#REF!,3,FALSE),"")</f>
        <v/>
      </c>
    </row>
    <row r="1725" spans="33:36" hidden="1">
      <c r="AG1725" t="s">
        <v>4922</v>
      </c>
      <c r="AH1725" t="s">
        <v>4920</v>
      </c>
      <c r="AI1725" t="str">
        <f t="shared" si="94"/>
        <v>K679129</v>
      </c>
      <c r="AJ1725" t="str">
        <f>IFERROR(VLOOKUP(AI1725,#REF!,3,FALSE),"")</f>
        <v/>
      </c>
    </row>
    <row r="1726" spans="33:36" hidden="1">
      <c r="AG1726" t="s">
        <v>4923</v>
      </c>
      <c r="AH1726" t="s">
        <v>4921</v>
      </c>
      <c r="AI1726" t="str">
        <f t="shared" si="94"/>
        <v>K679129</v>
      </c>
      <c r="AJ1726" t="str">
        <f>IFERROR(VLOOKUP(AI1726,#REF!,3,FALSE),"")</f>
        <v/>
      </c>
    </row>
    <row r="1727" spans="33:36" hidden="1">
      <c r="AG1727" t="s">
        <v>4897</v>
      </c>
      <c r="AH1727" t="s">
        <v>232</v>
      </c>
      <c r="AI1727" t="str">
        <f t="shared" si="94"/>
        <v>A622152</v>
      </c>
      <c r="AJ1727" t="str">
        <f>IFERROR(VLOOKUP(AI1727,#REF!,3,FALSE),"")</f>
        <v/>
      </c>
    </row>
    <row r="1728" spans="33:36" hidden="1">
      <c r="AG1728" t="s">
        <v>4898</v>
      </c>
      <c r="AH1728" t="s">
        <v>4899</v>
      </c>
      <c r="AI1728" t="str">
        <f t="shared" si="94"/>
        <v>A622152</v>
      </c>
      <c r="AJ1728" t="str">
        <f>IFERROR(VLOOKUP(AI1728,#REF!,3,FALSE),"")</f>
        <v/>
      </c>
    </row>
    <row r="1729" spans="33:36" hidden="1">
      <c r="AG1729" t="s">
        <v>4900</v>
      </c>
      <c r="AH1729" t="s">
        <v>4905</v>
      </c>
      <c r="AI1729" t="str">
        <f t="shared" si="94"/>
        <v>A622152</v>
      </c>
      <c r="AJ1729" t="str">
        <f>IFERROR(VLOOKUP(AI1729,#REF!,3,FALSE),"")</f>
        <v/>
      </c>
    </row>
    <row r="1730" spans="33:36" hidden="1">
      <c r="AG1730" t="s">
        <v>4901</v>
      </c>
      <c r="AH1730" t="s">
        <v>4906</v>
      </c>
      <c r="AI1730" t="str">
        <f t="shared" si="94"/>
        <v>A622152</v>
      </c>
      <c r="AJ1730" t="str">
        <f>IFERROR(VLOOKUP(AI1730,#REF!,3,FALSE),"")</f>
        <v/>
      </c>
    </row>
    <row r="1731" spans="33:36" hidden="1">
      <c r="AG1731" t="s">
        <v>4902</v>
      </c>
      <c r="AH1731" t="s">
        <v>4907</v>
      </c>
      <c r="AI1731" t="str">
        <f t="shared" si="94"/>
        <v>A622152</v>
      </c>
      <c r="AJ1731" t="str">
        <f>IFERROR(VLOOKUP(AI1731,#REF!,3,FALSE),"")</f>
        <v/>
      </c>
    </row>
    <row r="1732" spans="33:36" hidden="1">
      <c r="AG1732" t="s">
        <v>4903</v>
      </c>
      <c r="AH1732" t="s">
        <v>4908</v>
      </c>
      <c r="AI1732" t="str">
        <f t="shared" si="94"/>
        <v>A622152</v>
      </c>
      <c r="AJ1732" t="str">
        <f>IFERROR(VLOOKUP(AI1732,#REF!,3,FALSE),"")</f>
        <v/>
      </c>
    </row>
    <row r="1733" spans="33:36" hidden="1">
      <c r="AG1733" t="s">
        <v>4904</v>
      </c>
      <c r="AH1733" t="s">
        <v>4909</v>
      </c>
      <c r="AI1733" t="str">
        <f t="shared" si="94"/>
        <v>A622152</v>
      </c>
      <c r="AJ1733" t="str">
        <f>IFERROR(VLOOKUP(AI1733,#REF!,3,FALSE),"")</f>
        <v/>
      </c>
    </row>
    <row r="1734" spans="33:36" hidden="1">
      <c r="AG1734" t="s">
        <v>4910</v>
      </c>
      <c r="AH1734" t="s">
        <v>4911</v>
      </c>
      <c r="AI1734" t="str">
        <f t="shared" si="94"/>
        <v>A622152</v>
      </c>
      <c r="AJ1734" t="str">
        <f>IFERROR(VLOOKUP(AI1734,#REF!,3,FALSE),"")</f>
        <v/>
      </c>
    </row>
    <row r="1735" spans="33:36" hidden="1">
      <c r="AG1735" t="s">
        <v>2023</v>
      </c>
      <c r="AH1735" t="s">
        <v>2024</v>
      </c>
      <c r="AI1735" t="str">
        <f t="shared" si="94"/>
        <v>K628080</v>
      </c>
      <c r="AJ1735" t="str">
        <f>IFERROR(VLOOKUP(AI1735,#REF!,3,FALSE),"")</f>
        <v/>
      </c>
    </row>
    <row r="1736" spans="33:36" hidden="1">
      <c r="AG1736" t="s">
        <v>890</v>
      </c>
      <c r="AH1736" t="s">
        <v>891</v>
      </c>
      <c r="AI1736" t="str">
        <f t="shared" si="94"/>
        <v>K628081</v>
      </c>
      <c r="AJ1736" t="str">
        <f>IFERROR(VLOOKUP(AI1736,#REF!,3,FALSE),"")</f>
        <v/>
      </c>
    </row>
    <row r="1737" spans="33:36" hidden="1">
      <c r="AG1737" t="s">
        <v>892</v>
      </c>
      <c r="AH1737" t="s">
        <v>893</v>
      </c>
      <c r="AI1737" t="str">
        <f t="shared" ref="AI1737:AI1778" si="95">LEFT(AG1737,7)</f>
        <v>K628081</v>
      </c>
      <c r="AJ1737" t="str">
        <f>IFERROR(VLOOKUP(AI1737,#REF!,3,FALSE),"")</f>
        <v/>
      </c>
    </row>
    <row r="1738" spans="33:36" hidden="1">
      <c r="AG1738" t="s">
        <v>2025</v>
      </c>
      <c r="AH1738" t="s">
        <v>2024</v>
      </c>
      <c r="AI1738" t="str">
        <f t="shared" si="95"/>
        <v>K628081</v>
      </c>
      <c r="AJ1738" t="str">
        <f>IFERROR(VLOOKUP(AI1738,#REF!,3,FALSE),"")</f>
        <v/>
      </c>
    </row>
    <row r="1739" spans="33:36" hidden="1">
      <c r="AG1739" t="s">
        <v>2733</v>
      </c>
      <c r="AH1739" t="s">
        <v>2734</v>
      </c>
      <c r="AI1739" t="str">
        <f t="shared" si="95"/>
        <v>K628081</v>
      </c>
      <c r="AJ1739" t="str">
        <f>IFERROR(VLOOKUP(AI1739,#REF!,3,FALSE),"")</f>
        <v/>
      </c>
    </row>
    <row r="1740" spans="33:36" hidden="1">
      <c r="AG1740" t="s">
        <v>2735</v>
      </c>
      <c r="AH1740" t="s">
        <v>2736</v>
      </c>
      <c r="AI1740" t="str">
        <f t="shared" si="95"/>
        <v>K628081</v>
      </c>
      <c r="AJ1740" t="str">
        <f>IFERROR(VLOOKUP(AI1740,#REF!,3,FALSE),"")</f>
        <v/>
      </c>
    </row>
    <row r="1741" spans="33:36" hidden="1">
      <c r="AG1741" t="s">
        <v>894</v>
      </c>
      <c r="AH1741" t="s">
        <v>895</v>
      </c>
      <c r="AI1741" t="str">
        <f t="shared" si="95"/>
        <v>K628087</v>
      </c>
      <c r="AJ1741" t="str">
        <f>IFERROR(VLOOKUP(AI1741,#REF!,3,FALSE),"")</f>
        <v/>
      </c>
    </row>
    <row r="1742" spans="33:36" hidden="1">
      <c r="AG1742" t="s">
        <v>896</v>
      </c>
      <c r="AH1742" t="s">
        <v>897</v>
      </c>
      <c r="AI1742" t="str">
        <f t="shared" si="95"/>
        <v>K628087</v>
      </c>
      <c r="AJ1742" t="str">
        <f>IFERROR(VLOOKUP(AI1742,#REF!,3,FALSE),"")</f>
        <v/>
      </c>
    </row>
    <row r="1743" spans="33:36" hidden="1">
      <c r="AG1743" t="s">
        <v>2737</v>
      </c>
      <c r="AH1743" t="s">
        <v>2197</v>
      </c>
      <c r="AI1743" t="str">
        <f t="shared" si="95"/>
        <v>A579073</v>
      </c>
      <c r="AJ1743" t="str">
        <f>IFERROR(VLOOKUP(AI1743,#REF!,3,FALSE),"")</f>
        <v/>
      </c>
    </row>
    <row r="1744" spans="33:36" hidden="1">
      <c r="AG1744" t="s">
        <v>2738</v>
      </c>
      <c r="AH1744" t="s">
        <v>2739</v>
      </c>
      <c r="AI1744" t="str">
        <f t="shared" si="95"/>
        <v>A580072</v>
      </c>
      <c r="AJ1744" t="str">
        <f>IFERROR(VLOOKUP(AI1744,#REF!,3,FALSE),"")</f>
        <v/>
      </c>
    </row>
    <row r="1745" spans="33:36" hidden="1">
      <c r="AG1745" t="s">
        <v>2740</v>
      </c>
      <c r="AH1745" t="s">
        <v>2741</v>
      </c>
      <c r="AI1745" t="str">
        <f t="shared" si="95"/>
        <v>K767054</v>
      </c>
      <c r="AJ1745" t="str">
        <f>IFERROR(VLOOKUP(AI1745,#REF!,3,FALSE),"")</f>
        <v/>
      </c>
    </row>
    <row r="1746" spans="33:36" hidden="1">
      <c r="AG1746" t="s">
        <v>2742</v>
      </c>
      <c r="AH1746" t="s">
        <v>2743</v>
      </c>
      <c r="AI1746" t="str">
        <f t="shared" si="95"/>
        <v>A867021</v>
      </c>
      <c r="AJ1746" t="str">
        <f>IFERROR(VLOOKUP(AI1746,#REF!,3,FALSE),"")</f>
        <v/>
      </c>
    </row>
    <row r="1747" spans="33:36" hidden="1">
      <c r="AG1747" t="s">
        <v>2744</v>
      </c>
      <c r="AH1747" t="s">
        <v>2745</v>
      </c>
      <c r="AI1747" t="str">
        <f t="shared" si="95"/>
        <v>A867021</v>
      </c>
      <c r="AJ1747" t="str">
        <f>IFERROR(VLOOKUP(AI1747,#REF!,3,FALSE),"")</f>
        <v/>
      </c>
    </row>
    <row r="1748" spans="33:36" hidden="1">
      <c r="AG1748" t="s">
        <v>2746</v>
      </c>
      <c r="AH1748" t="s">
        <v>2747</v>
      </c>
      <c r="AI1748" t="str">
        <f t="shared" si="95"/>
        <v>A867021</v>
      </c>
      <c r="AJ1748" t="str">
        <f>IFERROR(VLOOKUP(AI1748,#REF!,3,FALSE),"")</f>
        <v/>
      </c>
    </row>
    <row r="1749" spans="33:36" hidden="1">
      <c r="AG1749" t="s">
        <v>2748</v>
      </c>
      <c r="AH1749" t="s">
        <v>2749</v>
      </c>
      <c r="AI1749" t="str">
        <f t="shared" si="95"/>
        <v>K867020</v>
      </c>
      <c r="AJ1749" t="str">
        <f>IFERROR(VLOOKUP(AI1749,#REF!,3,FALSE),"")</f>
        <v/>
      </c>
    </row>
    <row r="1750" spans="33:36" hidden="1">
      <c r="AG1750" t="s">
        <v>2750</v>
      </c>
      <c r="AH1750" t="s">
        <v>2751</v>
      </c>
      <c r="AI1750" t="str">
        <f t="shared" si="95"/>
        <v>K814011</v>
      </c>
      <c r="AJ1750" t="str">
        <f>IFERROR(VLOOKUP(AI1750,#REF!,3,FALSE),"")</f>
        <v/>
      </c>
    </row>
    <row r="1751" spans="33:36" hidden="1">
      <c r="AG1751" t="s">
        <v>2752</v>
      </c>
      <c r="AH1751" t="s">
        <v>2753</v>
      </c>
      <c r="AI1751" t="str">
        <f t="shared" si="95"/>
        <v>K814013</v>
      </c>
      <c r="AJ1751" t="str">
        <f>IFERROR(VLOOKUP(AI1751,#REF!,3,FALSE),"")</f>
        <v/>
      </c>
    </row>
    <row r="1752" spans="33:36" hidden="1">
      <c r="AG1752" t="s">
        <v>2754</v>
      </c>
      <c r="AH1752" t="s">
        <v>2755</v>
      </c>
      <c r="AI1752" t="str">
        <f t="shared" si="95"/>
        <v>A848051</v>
      </c>
      <c r="AJ1752" t="str">
        <f>IFERROR(VLOOKUP(AI1752,#REF!,3,FALSE),"")</f>
        <v/>
      </c>
    </row>
    <row r="1753" spans="33:36" hidden="1">
      <c r="AG1753" t="s">
        <v>2756</v>
      </c>
      <c r="AH1753" t="s">
        <v>2757</v>
      </c>
      <c r="AI1753" t="str">
        <f t="shared" si="95"/>
        <v>A848051</v>
      </c>
      <c r="AJ1753" t="str">
        <f>IFERROR(VLOOKUP(AI1753,#REF!,3,FALSE),"")</f>
        <v/>
      </c>
    </row>
    <row r="1754" spans="33:36" hidden="1">
      <c r="AG1754" t="s">
        <v>2758</v>
      </c>
      <c r="AH1754" t="s">
        <v>2759</v>
      </c>
      <c r="AI1754" t="str">
        <f t="shared" si="95"/>
        <v>A848051</v>
      </c>
      <c r="AJ1754" t="str">
        <f>IFERROR(VLOOKUP(AI1754,#REF!,3,FALSE),"")</f>
        <v/>
      </c>
    </row>
    <row r="1755" spans="33:36" hidden="1">
      <c r="AG1755" t="s">
        <v>2760</v>
      </c>
      <c r="AH1755" t="s">
        <v>2761</v>
      </c>
      <c r="AI1755" t="str">
        <f t="shared" si="95"/>
        <v>A848051</v>
      </c>
      <c r="AJ1755" t="str">
        <f>IFERROR(VLOOKUP(AI1755,#REF!,3,FALSE),"")</f>
        <v/>
      </c>
    </row>
    <row r="1756" spans="33:36" hidden="1">
      <c r="AG1756" t="s">
        <v>2762</v>
      </c>
      <c r="AH1756" t="s">
        <v>2763</v>
      </c>
      <c r="AI1756" t="str">
        <f t="shared" si="95"/>
        <v>A848051</v>
      </c>
      <c r="AJ1756" t="str">
        <f>IFERROR(VLOOKUP(AI1756,#REF!,3,FALSE),"")</f>
        <v/>
      </c>
    </row>
    <row r="1757" spans="33:36" hidden="1">
      <c r="AG1757" t="s">
        <v>2764</v>
      </c>
      <c r="AH1757" t="s">
        <v>2765</v>
      </c>
      <c r="AI1757" t="str">
        <f t="shared" si="95"/>
        <v>A848051</v>
      </c>
      <c r="AJ1757" t="str">
        <f>IFERROR(VLOOKUP(AI1757,#REF!,3,FALSE),"")</f>
        <v/>
      </c>
    </row>
    <row r="1758" spans="33:36" hidden="1">
      <c r="AG1758" t="s">
        <v>2766</v>
      </c>
      <c r="AH1758" t="s">
        <v>2767</v>
      </c>
      <c r="AI1758" t="str">
        <f t="shared" si="95"/>
        <v>A848051</v>
      </c>
      <c r="AJ1758" t="str">
        <f>IFERROR(VLOOKUP(AI1758,#REF!,3,FALSE),"")</f>
        <v/>
      </c>
    </row>
    <row r="1759" spans="33:36" hidden="1">
      <c r="AG1759" t="s">
        <v>898</v>
      </c>
      <c r="AH1759" t="s">
        <v>899</v>
      </c>
      <c r="AI1759" t="str">
        <f t="shared" si="95"/>
        <v>K848038</v>
      </c>
      <c r="AJ1759" t="str">
        <f>IFERROR(VLOOKUP(AI1759,#REF!,3,FALSE),"")</f>
        <v/>
      </c>
    </row>
    <row r="1760" spans="33:36" hidden="1">
      <c r="AG1760" t="s">
        <v>900</v>
      </c>
      <c r="AH1760" t="s">
        <v>901</v>
      </c>
      <c r="AI1760" t="str">
        <f t="shared" si="95"/>
        <v>K848038</v>
      </c>
      <c r="AJ1760" t="str">
        <f>IFERROR(VLOOKUP(AI1760,#REF!,3,FALSE),"")</f>
        <v/>
      </c>
    </row>
    <row r="1761" spans="33:36" hidden="1">
      <c r="AG1761" t="s">
        <v>902</v>
      </c>
      <c r="AH1761" t="s">
        <v>903</v>
      </c>
      <c r="AI1761" t="str">
        <f t="shared" si="95"/>
        <v>K848038</v>
      </c>
      <c r="AJ1761" t="str">
        <f>IFERROR(VLOOKUP(AI1761,#REF!,3,FALSE),"")</f>
        <v/>
      </c>
    </row>
    <row r="1762" spans="33:36" hidden="1">
      <c r="AG1762" t="s">
        <v>904</v>
      </c>
      <c r="AH1762" t="s">
        <v>905</v>
      </c>
      <c r="AI1762" t="str">
        <f t="shared" si="95"/>
        <v>K848038</v>
      </c>
      <c r="AJ1762" t="str">
        <f>IFERROR(VLOOKUP(AI1762,#REF!,3,FALSE),"")</f>
        <v/>
      </c>
    </row>
    <row r="1763" spans="33:36" hidden="1">
      <c r="AG1763" t="s">
        <v>906</v>
      </c>
      <c r="AH1763" t="s">
        <v>907</v>
      </c>
      <c r="AI1763" t="str">
        <f t="shared" si="95"/>
        <v>K848038</v>
      </c>
      <c r="AJ1763" t="str">
        <f>IFERROR(VLOOKUP(AI1763,#REF!,3,FALSE),"")</f>
        <v/>
      </c>
    </row>
    <row r="1764" spans="33:36" hidden="1">
      <c r="AG1764" t="s">
        <v>2768</v>
      </c>
      <c r="AH1764" t="s">
        <v>2769</v>
      </c>
      <c r="AI1764" t="str">
        <f t="shared" si="95"/>
        <v>K848050</v>
      </c>
      <c r="AJ1764" t="str">
        <f>IFERROR(VLOOKUP(AI1764,#REF!,3,FALSE),"")</f>
        <v/>
      </c>
    </row>
    <row r="1765" spans="33:36" hidden="1">
      <c r="AG1765" t="s">
        <v>2770</v>
      </c>
      <c r="AH1765" t="s">
        <v>2771</v>
      </c>
      <c r="AI1765" t="str">
        <f t="shared" si="95"/>
        <v>T848027</v>
      </c>
      <c r="AJ1765" t="str">
        <f>IFERROR(VLOOKUP(AI1765,#REF!,3,FALSE),"")</f>
        <v/>
      </c>
    </row>
    <row r="1766" spans="33:36" hidden="1">
      <c r="AG1766" t="s">
        <v>2027</v>
      </c>
      <c r="AH1766" t="s">
        <v>873</v>
      </c>
      <c r="AI1766" t="str">
        <f t="shared" si="95"/>
        <v>K733069</v>
      </c>
      <c r="AJ1766" t="str">
        <f>IFERROR(VLOOKUP(AI1766,#REF!,3,FALSE),"")</f>
        <v/>
      </c>
    </row>
    <row r="1767" spans="33:36" hidden="1">
      <c r="AG1767" t="s">
        <v>2028</v>
      </c>
      <c r="AH1767" t="s">
        <v>874</v>
      </c>
      <c r="AI1767" t="str">
        <f t="shared" si="95"/>
        <v>K733069</v>
      </c>
      <c r="AJ1767" t="str">
        <f>IFERROR(VLOOKUP(AI1767,#REF!,3,FALSE),"")</f>
        <v/>
      </c>
    </row>
    <row r="1768" spans="33:36" hidden="1">
      <c r="AI1768" t="str">
        <f t="shared" si="95"/>
        <v/>
      </c>
      <c r="AJ1768" t="str">
        <f>IFERROR(VLOOKUP(AI1768,#REF!,3,FALSE),"")</f>
        <v/>
      </c>
    </row>
    <row r="1769" spans="33:36" hidden="1">
      <c r="AI1769" t="str">
        <f t="shared" si="95"/>
        <v/>
      </c>
      <c r="AJ1769" t="str">
        <f>IFERROR(VLOOKUP(AI1769,#REF!,3,FALSE),"")</f>
        <v/>
      </c>
    </row>
    <row r="1770" spans="33:36" hidden="1">
      <c r="AI1770" t="str">
        <f t="shared" si="95"/>
        <v/>
      </c>
      <c r="AJ1770" t="str">
        <f>IFERROR(VLOOKUP(AI1770,#REF!,3,FALSE),"")</f>
        <v/>
      </c>
    </row>
    <row r="1771" spans="33:36" hidden="1">
      <c r="AI1771" t="str">
        <f t="shared" si="95"/>
        <v/>
      </c>
      <c r="AJ1771" t="str">
        <f>IFERROR(VLOOKUP(AI1771,#REF!,3,FALSE),"")</f>
        <v/>
      </c>
    </row>
    <row r="1772" spans="33:36" hidden="1">
      <c r="AI1772" t="str">
        <f t="shared" si="95"/>
        <v/>
      </c>
      <c r="AJ1772" t="str">
        <f>IFERROR(VLOOKUP(AI1772,#REF!,3,FALSE),"")</f>
        <v/>
      </c>
    </row>
    <row r="1773" spans="33:36" hidden="1">
      <c r="AI1773" t="str">
        <f t="shared" si="95"/>
        <v/>
      </c>
      <c r="AJ1773" t="str">
        <f>IFERROR(VLOOKUP(AI1773,#REF!,3,FALSE),"")</f>
        <v/>
      </c>
    </row>
    <row r="1774" spans="33:36" hidden="1">
      <c r="AI1774" t="str">
        <f t="shared" si="95"/>
        <v/>
      </c>
      <c r="AJ1774" t="str">
        <f>IFERROR(VLOOKUP(AI1774,#REF!,3,FALSE),"")</f>
        <v/>
      </c>
    </row>
    <row r="1775" spans="33:36" hidden="1">
      <c r="AI1775" t="str">
        <f t="shared" si="95"/>
        <v/>
      </c>
      <c r="AJ1775" t="str">
        <f>IFERROR(VLOOKUP(AI1775,#REF!,3,FALSE),"")</f>
        <v/>
      </c>
    </row>
    <row r="1776" spans="33:36" hidden="1">
      <c r="AI1776" t="str">
        <f t="shared" si="95"/>
        <v/>
      </c>
      <c r="AJ1776" t="str">
        <f>IFERROR(VLOOKUP(AI1776,#REF!,3,FALSE),"")</f>
        <v/>
      </c>
    </row>
    <row r="1777" spans="35:36" hidden="1">
      <c r="AI1777" t="str">
        <f t="shared" si="95"/>
        <v/>
      </c>
      <c r="AJ1777" t="str">
        <f>IFERROR(VLOOKUP(AI1777,#REF!,3,FALSE),"")</f>
        <v/>
      </c>
    </row>
    <row r="1778" spans="35:36" hidden="1">
      <c r="AI1778" t="str">
        <f t="shared" si="95"/>
        <v/>
      </c>
      <c r="AJ1778" t="str">
        <f>IFERROR(VLOOKUP(AI1778,#REF!,3,FALSE),"")</f>
        <v/>
      </c>
    </row>
  </sheetData>
  <autoFilter ref="A2:AJ1048576" xr:uid="{00000000-0009-0000-0000-000003000000}"/>
  <sortState xmlns:xlrd2="http://schemas.microsoft.com/office/spreadsheetml/2017/richdata2" ref="AG7:AH239">
    <sortCondition ref="AG7"/>
  </sortState>
  <dataConsolidate/>
  <mergeCells count="1">
    <mergeCell ref="A1:B1"/>
  </mergeCells>
  <conditionalFormatting sqref="R3:R1048576">
    <cfRule type="expression" dxfId="1" priority="1">
      <formula>IF(OR(C3=3691,C3=3692,C3=3693,C3=3694),1,0)</formula>
    </cfRule>
  </conditionalFormatting>
  <dataValidations count="4"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300-000000000000}">
      <formula1>$AA$5:$AA$129</formula1>
    </dataValidation>
    <dataValidation type="whole" allowBlank="1" showInputMessage="1" showErrorMessage="1" errorTitle="GREŠKA" error="U ovo polje je dozvoljen unos samo brojčanih vrijednosti (bez decimala!)" sqref="H3:L501" xr:uid="{00000000-0002-0000-0300-000001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A3:A501" xr:uid="{00000000-0002-0000-0300-000002000000}">
      <formula1>$X$6:$X$23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E3:E1048576" xr:uid="{00000000-0002-0000-0300-000004000000}">
      <formula1>$AG$6:$AG$1767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5000000}">
          <x14:formula1>
            <xm:f>IF(OR(C3=3691,C3=3692,C3=3693,C3=3694),#REF!,$O$1)</xm:f>
          </x14:formula1>
          <xm:sqref>R3:R1048576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502"/>
  <sheetViews>
    <sheetView showGridLines="0" view="pageBreakPreview" zoomScale="80" zoomScaleNormal="100" zoomScaleSheetLayoutView="80" workbookViewId="0">
      <pane ySplit="2" topLeftCell="A3" activePane="bottomLeft" state="frozen"/>
      <selection pane="bottomLeft" activeCell="F6" sqref="F6"/>
    </sheetView>
  </sheetViews>
  <sheetFormatPr defaultColWidth="0" defaultRowHeight="15" zeroHeight="1"/>
  <cols>
    <col min="1" max="1" width="7.85546875" bestFit="1" customWidth="1"/>
    <col min="2" max="2" width="33.7109375" customWidth="1"/>
    <col min="3" max="3" width="7" bestFit="1" customWidth="1"/>
    <col min="4" max="4" width="19" customWidth="1"/>
    <col min="5" max="5" width="13.140625" customWidth="1"/>
    <col min="6" max="6" width="46" customWidth="1"/>
    <col min="7" max="7" width="16.42578125" style="2" customWidth="1"/>
    <col min="8" max="9" width="14.5703125" style="2" customWidth="1"/>
    <col min="10" max="10" width="17" style="2" customWidth="1"/>
    <col min="11" max="11" width="15.28515625" style="2" bestFit="1" customWidth="1"/>
    <col min="12" max="12" width="43.28515625" style="67" bestFit="1" customWidth="1"/>
    <col min="13" max="13" width="44.85546875" hidden="1" customWidth="1"/>
    <col min="14" max="15" width="4.42578125" hidden="1" customWidth="1"/>
    <col min="16" max="16" width="16.140625" hidden="1" customWidth="1"/>
    <col min="17" max="17" width="60.5703125" hidden="1" customWidth="1"/>
    <col min="18" max="19" width="9.140625" hidden="1" customWidth="1"/>
    <col min="20" max="20" width="13" hidden="1" customWidth="1"/>
    <col min="21" max="21" width="58.5703125" hidden="1" customWidth="1"/>
    <col min="22" max="22" width="6.28515625" hidden="1" customWidth="1"/>
    <col min="23" max="23" width="59.7109375" hidden="1" customWidth="1"/>
    <col min="24" max="25" width="8.140625" hidden="1" customWidth="1"/>
    <col min="26" max="16384" width="9.140625" hidden="1"/>
  </cols>
  <sheetData>
    <row r="1" spans="1:25" ht="37.5" customHeight="1">
      <c r="A1" s="209" t="s">
        <v>2158</v>
      </c>
      <c r="B1" s="209"/>
      <c r="C1" s="209"/>
      <c r="D1" s="209"/>
      <c r="E1" s="48" t="str">
        <f>IF(OR('OPĆI DIO'!C1="odaberite -",'OPĆI DIO'!C1=""),"Molimo odaberite proračunskog korisnika na radnom listu Opći podaci!","")</f>
        <v/>
      </c>
      <c r="K1" s="70" t="s">
        <v>2157</v>
      </c>
    </row>
    <row r="2" spans="1:25" ht="36" customHeight="1">
      <c r="A2" s="4" t="s">
        <v>34</v>
      </c>
      <c r="B2" s="4" t="s">
        <v>35</v>
      </c>
      <c r="C2" s="4" t="s">
        <v>36</v>
      </c>
      <c r="D2" s="4" t="s">
        <v>37</v>
      </c>
      <c r="E2" s="12" t="s">
        <v>622</v>
      </c>
      <c r="F2" s="4" t="s">
        <v>623</v>
      </c>
      <c r="G2" s="50" t="s">
        <v>2791</v>
      </c>
      <c r="H2" s="142" t="s">
        <v>4938</v>
      </c>
      <c r="I2" s="142" t="s">
        <v>4941</v>
      </c>
      <c r="J2" s="50" t="s">
        <v>2792</v>
      </c>
      <c r="K2" s="50" t="s">
        <v>2793</v>
      </c>
      <c r="L2" s="133" t="s">
        <v>2156</v>
      </c>
      <c r="M2" s="73" t="s">
        <v>2780</v>
      </c>
      <c r="N2" s="9" t="s">
        <v>602</v>
      </c>
      <c r="O2" s="9" t="s">
        <v>603</v>
      </c>
      <c r="T2" s="3" t="s">
        <v>615</v>
      </c>
    </row>
    <row r="3" spans="1:25">
      <c r="A3" s="7" t="str">
        <f>IF(E3="","",VLOOKUP('OPĆI DIO'!$C$1,'OPĆI DIO'!$P$4:$Y$137,10,FALSE))</f>
        <v>08006</v>
      </c>
      <c r="B3" s="7" t="str">
        <f>IF(E3="","",VLOOKUP('OPĆI DIO'!$C$1,'OPĆI DIO'!$P$4:$Y$137,9,FALSE))</f>
        <v>Sveučilišta i veleučilišta u Republici Hrvatskoj</v>
      </c>
      <c r="C3" s="47">
        <f t="shared" ref="C3:C34" si="0">IFERROR(VLOOKUP(E3,$T$6:$W$113,3,FALSE),"")</f>
        <v>11</v>
      </c>
      <c r="D3" s="6" t="str">
        <f t="shared" ref="D3:D34" si="1">IFERROR(VLOOKUP(E3,$T$6:$W$113,4,FALSE),"")</f>
        <v>Opći prihodi i primici</v>
      </c>
      <c r="E3" s="14" t="s">
        <v>615</v>
      </c>
      <c r="F3" s="49" t="str">
        <f t="shared" ref="F3:F34" si="2">IFERROR(VLOOKUP(E3,$T$6:$W$113,2,FALSE),"")</f>
        <v>Prihodi iz nadležnog proračuna za financiranje redovne djelatnosti proračunskih korisnika</v>
      </c>
      <c r="G3" s="45">
        <v>1874549</v>
      </c>
      <c r="H3" s="45">
        <v>1874549</v>
      </c>
      <c r="I3" s="45">
        <v>1874549</v>
      </c>
      <c r="J3" s="45">
        <v>1887540</v>
      </c>
      <c r="K3" s="45">
        <v>1896037</v>
      </c>
      <c r="L3" s="14"/>
      <c r="M3" t="str">
        <f>IF(E3="","",'OPĆI DIO'!$C$1)</f>
        <v>38438 VELEUČILIŠTE MARKO MARULIĆ U KNINU</v>
      </c>
      <c r="N3" t="str">
        <f>LEFT(E3,2)</f>
        <v>67</v>
      </c>
      <c r="O3" t="str">
        <f>LEFT(E3,3)</f>
        <v>671</v>
      </c>
      <c r="P3" t="s">
        <v>238</v>
      </c>
      <c r="T3" s="3" t="s">
        <v>616</v>
      </c>
    </row>
    <row r="4" spans="1:25">
      <c r="A4" s="7" t="str">
        <f>IF(E4="","",VLOOKUP('OPĆI DIO'!$C$1,'OPĆI DIO'!$P$4:$Y$137,10,FALSE))</f>
        <v>08006</v>
      </c>
      <c r="B4" s="7" t="str">
        <f>IF(E4="","",VLOOKUP('OPĆI DIO'!$C$1,'OPĆI DIO'!$P$4:$Y$137,9,FALSE))</f>
        <v>Sveučilišta i veleučilišta u Republici Hrvatskoj</v>
      </c>
      <c r="C4" s="47">
        <f t="shared" si="0"/>
        <v>43</v>
      </c>
      <c r="D4" s="6" t="str">
        <f t="shared" si="1"/>
        <v>Ostali prihodi za posebne namjene</v>
      </c>
      <c r="E4" s="14">
        <v>65264</v>
      </c>
      <c r="F4" s="49" t="str">
        <f t="shared" si="2"/>
        <v>Sufinanciranje cijene usluge, participacije i slično</v>
      </c>
      <c r="G4" s="45">
        <v>75000</v>
      </c>
      <c r="H4" s="45">
        <v>75000</v>
      </c>
      <c r="I4" s="45">
        <v>75000</v>
      </c>
      <c r="J4" s="45">
        <v>70000</v>
      </c>
      <c r="K4" s="45">
        <v>70000</v>
      </c>
      <c r="L4" s="14"/>
      <c r="M4" t="str">
        <f>IF(E4="","",'OPĆI DIO'!$C$1)</f>
        <v>38438 VELEUČILIŠTE MARKO MARULIĆ U KNINU</v>
      </c>
      <c r="N4" t="str">
        <f t="shared" ref="N4:N67" si="3">LEFT(E4,2)</f>
        <v>65</v>
      </c>
      <c r="O4" t="str">
        <f t="shared" ref="O4:O67" si="4">LEFT(E4,3)</f>
        <v>652</v>
      </c>
    </row>
    <row r="5" spans="1:25">
      <c r="A5" s="7" t="str">
        <f>IF(E5="","",VLOOKUP('OPĆI DIO'!$C$1,'OPĆI DIO'!$P$4:$Y$137,10,FALSE))</f>
        <v>08006</v>
      </c>
      <c r="B5" s="7" t="str">
        <f>IF(E5="","",VLOOKUP('OPĆI DIO'!$C$1,'OPĆI DIO'!$P$4:$Y$137,9,FALSE))</f>
        <v>Sveučilišta i veleučilišta u Republici Hrvatskoj</v>
      </c>
      <c r="C5" s="47">
        <f t="shared" si="0"/>
        <v>31</v>
      </c>
      <c r="D5" s="6" t="str">
        <f t="shared" si="1"/>
        <v>Vlastiti prihodi</v>
      </c>
      <c r="E5" s="14">
        <v>6615</v>
      </c>
      <c r="F5" s="49" t="str">
        <f t="shared" si="2"/>
        <v>Prihodi od pruženih usluga</v>
      </c>
      <c r="G5" s="45">
        <v>45000</v>
      </c>
      <c r="H5" s="45">
        <v>45000</v>
      </c>
      <c r="I5" s="45">
        <v>45000</v>
      </c>
      <c r="J5" s="45">
        <v>50000</v>
      </c>
      <c r="K5" s="45">
        <v>50000</v>
      </c>
      <c r="L5" s="14"/>
      <c r="M5" t="str">
        <f>IF(E5="","",'OPĆI DIO'!$C$1)</f>
        <v>38438 VELEUČILIŠTE MARKO MARULIĆ U KNINU</v>
      </c>
      <c r="N5" t="str">
        <f t="shared" si="3"/>
        <v>66</v>
      </c>
      <c r="O5" t="str">
        <f t="shared" si="4"/>
        <v>661</v>
      </c>
      <c r="P5" t="s">
        <v>36</v>
      </c>
      <c r="Q5" t="s">
        <v>37</v>
      </c>
      <c r="T5" s="5" t="s">
        <v>604</v>
      </c>
      <c r="U5" s="4" t="s">
        <v>617</v>
      </c>
      <c r="V5" s="4" t="s">
        <v>618</v>
      </c>
      <c r="W5" s="4" t="s">
        <v>37</v>
      </c>
      <c r="X5" s="13" t="s">
        <v>619</v>
      </c>
      <c r="Y5" s="13" t="s">
        <v>2090</v>
      </c>
    </row>
    <row r="6" spans="1:25">
      <c r="A6" s="7" t="str">
        <f>IF(E6="","",VLOOKUP('OPĆI DIO'!$C$1,'OPĆI DIO'!$P$4:$Y$137,10,FALSE))</f>
        <v>08006</v>
      </c>
      <c r="B6" s="7" t="str">
        <f>IF(E6="","",VLOOKUP('OPĆI DIO'!$C$1,'OPĆI DIO'!$P$4:$Y$137,9,FALSE))</f>
        <v>Sveučilišta i veleučilišta u Republici Hrvatskoj</v>
      </c>
      <c r="C6" s="47">
        <f t="shared" si="0"/>
        <v>52</v>
      </c>
      <c r="D6" s="6" t="str">
        <f t="shared" si="1"/>
        <v xml:space="preserve">Ostale pomoći i darovnice </v>
      </c>
      <c r="E6" s="14">
        <v>6391</v>
      </c>
      <c r="F6" s="49" t="str">
        <f t="shared" si="2"/>
        <v>Tekući prijenosi između proračunskih korisnika istog proračuna</v>
      </c>
      <c r="G6" s="45">
        <v>7000</v>
      </c>
      <c r="H6" s="143">
        <v>7000</v>
      </c>
      <c r="I6" s="45">
        <v>10000</v>
      </c>
      <c r="J6" s="45">
        <v>50000</v>
      </c>
      <c r="K6" s="45">
        <v>50000</v>
      </c>
      <c r="L6" s="14" t="s">
        <v>4945</v>
      </c>
      <c r="M6" t="str">
        <f>IF(E6="","",'OPĆI DIO'!$C$1)</f>
        <v>38438 VELEUČILIŠTE MARKO MARULIĆ U KNINU</v>
      </c>
      <c r="N6" t="str">
        <f>LEFT(E6,2)</f>
        <v>63</v>
      </c>
      <c r="O6" t="str">
        <f t="shared" si="4"/>
        <v>639</v>
      </c>
      <c r="P6">
        <v>11</v>
      </c>
      <c r="Q6" t="s">
        <v>42</v>
      </c>
      <c r="T6" s="1" t="s">
        <v>615</v>
      </c>
      <c r="U6" s="1" t="s">
        <v>221</v>
      </c>
      <c r="V6" s="1">
        <v>11</v>
      </c>
      <c r="W6" s="1" t="s">
        <v>42</v>
      </c>
      <c r="X6">
        <v>671</v>
      </c>
      <c r="Y6">
        <v>67</v>
      </c>
    </row>
    <row r="7" spans="1:25">
      <c r="A7" s="7" t="str">
        <f>IF(E7="","",VLOOKUP('OPĆI DIO'!$C$1,'OPĆI DIO'!$P$4:$Y$137,10,FALSE))</f>
        <v/>
      </c>
      <c r="B7" s="7" t="str">
        <f>IF(E7="","",VLOOKUP('OPĆI DIO'!$C$1,'OPĆI DIO'!$P$4:$Y$137,9,FALSE))</f>
        <v/>
      </c>
      <c r="C7" s="47" t="str">
        <f t="shared" si="0"/>
        <v/>
      </c>
      <c r="D7" s="6" t="str">
        <f t="shared" si="1"/>
        <v/>
      </c>
      <c r="E7" s="14"/>
      <c r="F7" s="49" t="str">
        <f t="shared" si="2"/>
        <v/>
      </c>
      <c r="G7" s="45"/>
      <c r="H7" s="45"/>
      <c r="I7" s="45"/>
      <c r="J7" s="45"/>
      <c r="K7" s="45"/>
      <c r="L7" s="14"/>
      <c r="M7" t="str">
        <f>IF(E7="","",'OPĆI DIO'!$C$1)</f>
        <v/>
      </c>
      <c r="N7" t="str">
        <f t="shared" si="3"/>
        <v/>
      </c>
      <c r="O7" t="str">
        <f t="shared" si="4"/>
        <v/>
      </c>
      <c r="P7">
        <v>12</v>
      </c>
      <c r="Q7" t="s">
        <v>223</v>
      </c>
      <c r="T7" s="1" t="s">
        <v>616</v>
      </c>
      <c r="U7" s="1" t="s">
        <v>221</v>
      </c>
      <c r="V7" s="1">
        <v>12</v>
      </c>
      <c r="W7" s="1" t="s">
        <v>223</v>
      </c>
      <c r="X7">
        <v>671</v>
      </c>
      <c r="Y7">
        <v>67</v>
      </c>
    </row>
    <row r="8" spans="1:25">
      <c r="A8" s="7" t="str">
        <f>IF(E8="","",VLOOKUP('OPĆI DIO'!$C$1,'OPĆI DIO'!$P$4:$Y$137,10,FALSE))</f>
        <v/>
      </c>
      <c r="B8" s="7" t="str">
        <f>IF(E8="","",VLOOKUP('OPĆI DIO'!$C$1,'OPĆI DIO'!$P$4:$Y$137,9,FALSE))</f>
        <v/>
      </c>
      <c r="C8" s="47" t="str">
        <f t="shared" si="0"/>
        <v/>
      </c>
      <c r="D8" s="6" t="str">
        <f t="shared" si="1"/>
        <v/>
      </c>
      <c r="E8" s="14"/>
      <c r="F8" s="49" t="str">
        <f t="shared" si="2"/>
        <v/>
      </c>
      <c r="G8" s="45"/>
      <c r="H8" s="45"/>
      <c r="I8" s="45"/>
      <c r="J8" s="45"/>
      <c r="K8" s="45"/>
      <c r="L8" s="14"/>
      <c r="M8" t="str">
        <f>IF(E8="","",'OPĆI DIO'!$C$1)</f>
        <v/>
      </c>
      <c r="N8" t="str">
        <f t="shared" si="3"/>
        <v/>
      </c>
      <c r="O8" t="str">
        <f t="shared" si="4"/>
        <v/>
      </c>
      <c r="P8">
        <v>31</v>
      </c>
      <c r="Q8" t="s">
        <v>87</v>
      </c>
      <c r="T8" s="71">
        <v>671110815</v>
      </c>
      <c r="U8" s="71" t="s">
        <v>2855</v>
      </c>
      <c r="V8" s="71">
        <v>815</v>
      </c>
      <c r="W8" s="71" t="s">
        <v>2854</v>
      </c>
      <c r="X8" s="56">
        <v>671</v>
      </c>
      <c r="Y8" s="56">
        <v>67</v>
      </c>
    </row>
    <row r="9" spans="1:25">
      <c r="A9" s="7" t="str">
        <f>IF(E9="","",VLOOKUP('OPĆI DIO'!$C$1,'OPĆI DIO'!$P$4:$Y$137,10,FALSE))</f>
        <v/>
      </c>
      <c r="B9" s="7" t="str">
        <f>IF(E9="","",VLOOKUP('OPĆI DIO'!$C$1,'OPĆI DIO'!$P$4:$Y$137,9,FALSE))</f>
        <v/>
      </c>
      <c r="C9" s="47" t="str">
        <f t="shared" si="0"/>
        <v/>
      </c>
      <c r="D9" s="6" t="str">
        <f t="shared" si="1"/>
        <v/>
      </c>
      <c r="E9" s="14"/>
      <c r="F9" s="49" t="str">
        <f t="shared" si="2"/>
        <v/>
      </c>
      <c r="G9" s="45"/>
      <c r="H9" s="45"/>
      <c r="I9" s="45"/>
      <c r="J9" s="45"/>
      <c r="K9" s="45"/>
      <c r="L9" s="14"/>
      <c r="M9" t="str">
        <f>IF(E9="","",'OPĆI DIO'!$C$1)</f>
        <v/>
      </c>
      <c r="N9" t="str">
        <f t="shared" si="3"/>
        <v/>
      </c>
      <c r="O9" t="str">
        <f t="shared" si="4"/>
        <v/>
      </c>
      <c r="P9">
        <v>41</v>
      </c>
      <c r="Q9" t="s">
        <v>909</v>
      </c>
      <c r="T9" s="71">
        <v>671210815</v>
      </c>
      <c r="U9" s="71" t="s">
        <v>2856</v>
      </c>
      <c r="V9" s="71">
        <v>815</v>
      </c>
      <c r="W9" s="71" t="s">
        <v>2854</v>
      </c>
      <c r="X9" s="56">
        <v>671</v>
      </c>
      <c r="Y9" s="56">
        <v>67</v>
      </c>
    </row>
    <row r="10" spans="1:25">
      <c r="A10" s="7" t="str">
        <f>IF(E10="","",VLOOKUP('OPĆI DIO'!$C$1,'OPĆI DIO'!$P$4:$Y$137,10,FALSE))</f>
        <v/>
      </c>
      <c r="B10" s="7" t="str">
        <f>IF(E10="","",VLOOKUP('OPĆI DIO'!$C$1,'OPĆI DIO'!$P$4:$Y$137,9,FALSE))</f>
        <v/>
      </c>
      <c r="C10" s="47" t="str">
        <f t="shared" si="0"/>
        <v/>
      </c>
      <c r="D10" s="6" t="str">
        <f t="shared" si="1"/>
        <v/>
      </c>
      <c r="E10" s="113"/>
      <c r="F10" s="49" t="str">
        <f t="shared" si="2"/>
        <v/>
      </c>
      <c r="G10" s="45"/>
      <c r="H10" s="45"/>
      <c r="I10" s="45"/>
      <c r="J10" s="45"/>
      <c r="K10" s="45"/>
      <c r="L10" s="14"/>
      <c r="M10" t="str">
        <f>IF(E10="","",'OPĆI DIO'!$C$1)</f>
        <v/>
      </c>
      <c r="N10" t="str">
        <f t="shared" si="3"/>
        <v/>
      </c>
      <c r="O10" t="str">
        <f t="shared" si="4"/>
        <v/>
      </c>
      <c r="P10">
        <v>43</v>
      </c>
      <c r="Q10" t="s">
        <v>92</v>
      </c>
      <c r="T10" s="1">
        <v>641290031</v>
      </c>
      <c r="U10" s="1" t="s">
        <v>197</v>
      </c>
      <c r="V10" s="1">
        <v>31</v>
      </c>
      <c r="W10" s="1" t="s">
        <v>87</v>
      </c>
      <c r="X10">
        <v>641</v>
      </c>
      <c r="Y10">
        <v>64</v>
      </c>
    </row>
    <row r="11" spans="1:25">
      <c r="A11" s="7" t="str">
        <f>IF(E11="","",VLOOKUP('OPĆI DIO'!$C$1,'OPĆI DIO'!$P$4:$Y$137,10,FALSE))</f>
        <v/>
      </c>
      <c r="B11" s="7" t="str">
        <f>IF(E11="","",VLOOKUP('OPĆI DIO'!$C$1,'OPĆI DIO'!$P$4:$Y$137,9,FALSE))</f>
        <v/>
      </c>
      <c r="C11" s="47" t="str">
        <f t="shared" si="0"/>
        <v/>
      </c>
      <c r="D11" s="6" t="str">
        <f t="shared" si="1"/>
        <v/>
      </c>
      <c r="E11" s="113"/>
      <c r="F11" s="49" t="str">
        <f t="shared" si="2"/>
        <v/>
      </c>
      <c r="G11" s="45"/>
      <c r="H11" s="45"/>
      <c r="I11" s="45"/>
      <c r="J11" s="45"/>
      <c r="K11" s="45"/>
      <c r="L11" s="14"/>
      <c r="M11" t="str">
        <f>IF(E11="","",'OPĆI DIO'!$C$1)</f>
        <v/>
      </c>
      <c r="N11" t="str">
        <f t="shared" si="3"/>
        <v/>
      </c>
      <c r="O11" t="str">
        <f t="shared" si="4"/>
        <v/>
      </c>
      <c r="P11">
        <v>51</v>
      </c>
      <c r="Q11" t="s">
        <v>82</v>
      </c>
      <c r="T11" s="1">
        <v>641310031</v>
      </c>
      <c r="U11" s="1" t="s">
        <v>198</v>
      </c>
      <c r="V11" s="1">
        <v>31</v>
      </c>
      <c r="W11" s="1" t="s">
        <v>87</v>
      </c>
      <c r="X11">
        <v>641</v>
      </c>
      <c r="Y11">
        <v>64</v>
      </c>
    </row>
    <row r="12" spans="1:25">
      <c r="A12" s="7" t="str">
        <f>IF(E12="","",VLOOKUP('OPĆI DIO'!$C$1,'OPĆI DIO'!$P$4:$Y$137,10,FALSE))</f>
        <v/>
      </c>
      <c r="B12" s="7" t="str">
        <f>IF(E12="","",VLOOKUP('OPĆI DIO'!$C$1,'OPĆI DIO'!$P$4:$Y$137,9,FALSE))</f>
        <v/>
      </c>
      <c r="C12" s="47" t="str">
        <f t="shared" si="0"/>
        <v/>
      </c>
      <c r="D12" s="6" t="str">
        <f t="shared" si="1"/>
        <v/>
      </c>
      <c r="E12" s="113"/>
      <c r="F12" s="49" t="str">
        <f t="shared" si="2"/>
        <v/>
      </c>
      <c r="G12" s="45"/>
      <c r="H12" s="45"/>
      <c r="I12" s="45"/>
      <c r="J12" s="45"/>
      <c r="K12" s="45"/>
      <c r="L12" s="14"/>
      <c r="M12" t="str">
        <f>IF(E12="","",'OPĆI DIO'!$C$1)</f>
        <v/>
      </c>
      <c r="N12" t="str">
        <f t="shared" si="3"/>
        <v/>
      </c>
      <c r="O12" t="str">
        <f t="shared" si="4"/>
        <v/>
      </c>
      <c r="P12">
        <v>52</v>
      </c>
      <c r="Q12" t="s">
        <v>105</v>
      </c>
      <c r="T12" s="1">
        <v>641320031</v>
      </c>
      <c r="U12" s="1" t="s">
        <v>199</v>
      </c>
      <c r="V12" s="1">
        <v>31</v>
      </c>
      <c r="W12" s="1" t="s">
        <v>87</v>
      </c>
      <c r="X12">
        <v>641</v>
      </c>
      <c r="Y12">
        <v>64</v>
      </c>
    </row>
    <row r="13" spans="1:25">
      <c r="A13" s="7" t="str">
        <f>IF(E13="","",VLOOKUP('OPĆI DIO'!$C$1,'OPĆI DIO'!$P$4:$Y$137,10,FALSE))</f>
        <v/>
      </c>
      <c r="B13" s="7" t="str">
        <f>IF(E13="","",VLOOKUP('OPĆI DIO'!$C$1,'OPĆI DIO'!$P$4:$Y$137,9,FALSE))</f>
        <v/>
      </c>
      <c r="C13" s="47" t="str">
        <f t="shared" si="0"/>
        <v/>
      </c>
      <c r="D13" s="6" t="str">
        <f t="shared" si="1"/>
        <v/>
      </c>
      <c r="E13" s="113"/>
      <c r="F13" s="49" t="str">
        <f t="shared" si="2"/>
        <v/>
      </c>
      <c r="G13" s="45"/>
      <c r="H13" s="45"/>
      <c r="I13" s="45"/>
      <c r="J13" s="45"/>
      <c r="K13" s="45"/>
      <c r="L13" s="14"/>
      <c r="M13" t="str">
        <f>IF(E13="","",'OPĆI DIO'!$C$1)</f>
        <v/>
      </c>
      <c r="N13" t="str">
        <f t="shared" si="3"/>
        <v/>
      </c>
      <c r="O13" t="str">
        <f t="shared" si="4"/>
        <v/>
      </c>
      <c r="P13">
        <v>552</v>
      </c>
      <c r="Q13" t="s">
        <v>910</v>
      </c>
      <c r="T13" s="1">
        <v>641630031</v>
      </c>
      <c r="U13" s="1" t="s">
        <v>200</v>
      </c>
      <c r="V13" s="1">
        <v>31</v>
      </c>
      <c r="W13" s="1" t="s">
        <v>87</v>
      </c>
      <c r="X13">
        <v>641</v>
      </c>
      <c r="Y13">
        <v>64</v>
      </c>
    </row>
    <row r="14" spans="1:25">
      <c r="A14" s="7" t="str">
        <f>IF(E14="","",VLOOKUP('OPĆI DIO'!$C$1,'OPĆI DIO'!$P$4:$Y$137,10,FALSE))</f>
        <v/>
      </c>
      <c r="B14" s="7" t="str">
        <f>IF(E14="","",VLOOKUP('OPĆI DIO'!$C$1,'OPĆI DIO'!$P$4:$Y$137,9,FALSE))</f>
        <v/>
      </c>
      <c r="C14" s="47" t="str">
        <f t="shared" si="0"/>
        <v/>
      </c>
      <c r="D14" s="6" t="str">
        <f t="shared" si="1"/>
        <v/>
      </c>
      <c r="E14" s="14"/>
      <c r="F14" s="49" t="str">
        <f t="shared" si="2"/>
        <v/>
      </c>
      <c r="G14" s="45"/>
      <c r="H14" s="45"/>
      <c r="I14" s="45"/>
      <c r="J14" s="45"/>
      <c r="K14" s="45"/>
      <c r="L14" s="14"/>
      <c r="M14" t="str">
        <f>IF(E14="","",'OPĆI DIO'!$C$1)</f>
        <v/>
      </c>
      <c r="N14" t="str">
        <f t="shared" si="3"/>
        <v/>
      </c>
      <c r="O14" t="str">
        <f t="shared" si="4"/>
        <v/>
      </c>
      <c r="P14">
        <v>559</v>
      </c>
      <c r="Q14" t="s">
        <v>911</v>
      </c>
      <c r="T14" s="1">
        <v>642510031</v>
      </c>
      <c r="U14" s="1" t="s">
        <v>201</v>
      </c>
      <c r="V14" s="1">
        <v>31</v>
      </c>
      <c r="W14" s="1" t="s">
        <v>87</v>
      </c>
      <c r="X14">
        <v>642</v>
      </c>
      <c r="Y14">
        <v>64</v>
      </c>
    </row>
    <row r="15" spans="1:25">
      <c r="A15" s="7" t="str">
        <f>IF(E15="","",VLOOKUP('OPĆI DIO'!$C$1,'OPĆI DIO'!$P$4:$Y$137,10,FALSE))</f>
        <v/>
      </c>
      <c r="B15" s="7" t="str">
        <f>IF(E15="","",VLOOKUP('OPĆI DIO'!$C$1,'OPĆI DIO'!$P$4:$Y$137,9,FALSE))</f>
        <v/>
      </c>
      <c r="C15" s="47" t="str">
        <f t="shared" si="0"/>
        <v/>
      </c>
      <c r="D15" s="6" t="str">
        <f t="shared" si="1"/>
        <v/>
      </c>
      <c r="E15" s="14"/>
      <c r="F15" s="49" t="str">
        <f t="shared" si="2"/>
        <v/>
      </c>
      <c r="G15" s="45"/>
      <c r="H15" s="45"/>
      <c r="I15" s="45"/>
      <c r="J15" s="45"/>
      <c r="K15" s="45"/>
      <c r="L15" s="14"/>
      <c r="M15" t="str">
        <f>IF(E15="","",'OPĆI DIO'!$C$1)</f>
        <v/>
      </c>
      <c r="N15" t="str">
        <f t="shared" si="3"/>
        <v/>
      </c>
      <c r="O15" t="str">
        <f t="shared" si="4"/>
        <v/>
      </c>
      <c r="P15">
        <v>561</v>
      </c>
      <c r="Q15" t="s">
        <v>107</v>
      </c>
      <c r="T15" s="1">
        <v>642990031</v>
      </c>
      <c r="U15" s="1" t="s">
        <v>202</v>
      </c>
      <c r="V15" s="1">
        <v>31</v>
      </c>
      <c r="W15" s="1" t="s">
        <v>87</v>
      </c>
      <c r="X15">
        <v>642</v>
      </c>
      <c r="Y15">
        <v>64</v>
      </c>
    </row>
    <row r="16" spans="1:25">
      <c r="A16" s="7" t="str">
        <f>IF(E16="","",VLOOKUP('OPĆI DIO'!$C$1,'OPĆI DIO'!$P$4:$Y$137,10,FALSE))</f>
        <v/>
      </c>
      <c r="B16" s="7" t="str">
        <f>IF(E16="","",VLOOKUP('OPĆI DIO'!$C$1,'OPĆI DIO'!$P$4:$Y$137,9,FALSE))</f>
        <v/>
      </c>
      <c r="C16" s="47" t="str">
        <f t="shared" si="0"/>
        <v/>
      </c>
      <c r="D16" s="6" t="str">
        <f t="shared" si="1"/>
        <v/>
      </c>
      <c r="E16" s="14"/>
      <c r="F16" s="49" t="str">
        <f t="shared" si="2"/>
        <v/>
      </c>
      <c r="G16" s="45"/>
      <c r="H16" s="45"/>
      <c r="I16" s="45"/>
      <c r="J16" s="45"/>
      <c r="K16" s="45"/>
      <c r="L16" s="14"/>
      <c r="M16" t="str">
        <f>IF(E16="","",'OPĆI DIO'!$C$1)</f>
        <v/>
      </c>
      <c r="N16" t="str">
        <f t="shared" si="3"/>
        <v/>
      </c>
      <c r="O16" t="str">
        <f t="shared" si="4"/>
        <v/>
      </c>
      <c r="P16">
        <v>563</v>
      </c>
      <c r="Q16" t="s">
        <v>109</v>
      </c>
      <c r="T16" s="1">
        <v>6614</v>
      </c>
      <c r="U16" s="1" t="s">
        <v>1126</v>
      </c>
      <c r="V16" s="1">
        <v>31</v>
      </c>
      <c r="W16" s="1" t="s">
        <v>87</v>
      </c>
      <c r="X16">
        <v>661</v>
      </c>
      <c r="Y16">
        <v>66</v>
      </c>
    </row>
    <row r="17" spans="1:25">
      <c r="A17" s="7" t="str">
        <f>IF(E17="","",VLOOKUP('OPĆI DIO'!$C$1,'OPĆI DIO'!$P$4:$Y$137,10,FALSE))</f>
        <v/>
      </c>
      <c r="B17" s="7" t="str">
        <f>IF(E17="","",VLOOKUP('OPĆI DIO'!$C$1,'OPĆI DIO'!$P$4:$Y$137,9,FALSE))</f>
        <v/>
      </c>
      <c r="C17" s="47" t="str">
        <f t="shared" si="0"/>
        <v/>
      </c>
      <c r="D17" s="6" t="str">
        <f t="shared" si="1"/>
        <v/>
      </c>
      <c r="E17" s="113"/>
      <c r="F17" s="49" t="str">
        <f t="shared" si="2"/>
        <v/>
      </c>
      <c r="G17" s="45"/>
      <c r="H17" s="45"/>
      <c r="I17" s="45"/>
      <c r="J17" s="45"/>
      <c r="K17" s="45"/>
      <c r="L17" s="14"/>
      <c r="M17" t="str">
        <f>IF(E17="","",'OPĆI DIO'!$C$1)</f>
        <v/>
      </c>
      <c r="N17" t="str">
        <f t="shared" si="3"/>
        <v/>
      </c>
      <c r="O17" t="str">
        <f t="shared" si="4"/>
        <v/>
      </c>
      <c r="P17">
        <v>573</v>
      </c>
      <c r="Q17" t="s">
        <v>921</v>
      </c>
      <c r="T17" s="1">
        <v>6615</v>
      </c>
      <c r="U17" s="1" t="s">
        <v>15</v>
      </c>
      <c r="V17" s="1">
        <v>31</v>
      </c>
      <c r="W17" s="1" t="s">
        <v>87</v>
      </c>
      <c r="X17">
        <v>661</v>
      </c>
      <c r="Y17">
        <v>66</v>
      </c>
    </row>
    <row r="18" spans="1:25">
      <c r="A18" s="7" t="str">
        <f>IF(E18="","",VLOOKUP('OPĆI DIO'!$C$1,'OPĆI DIO'!$P$4:$Y$137,10,FALSE))</f>
        <v/>
      </c>
      <c r="B18" s="7" t="str">
        <f>IF(E18="","",VLOOKUP('OPĆI DIO'!$C$1,'OPĆI DIO'!$P$4:$Y$137,9,FALSE))</f>
        <v/>
      </c>
      <c r="C18" s="47" t="str">
        <f t="shared" si="0"/>
        <v/>
      </c>
      <c r="D18" s="6" t="str">
        <f t="shared" si="1"/>
        <v/>
      </c>
      <c r="E18" s="114"/>
      <c r="F18" s="49" t="str">
        <f t="shared" si="2"/>
        <v/>
      </c>
      <c r="G18" s="45"/>
      <c r="H18" s="45"/>
      <c r="I18" s="45"/>
      <c r="J18" s="45"/>
      <c r="K18" s="45"/>
      <c r="L18" s="14"/>
      <c r="M18" t="str">
        <f>IF(E18="","",'OPĆI DIO'!$C$1)</f>
        <v/>
      </c>
      <c r="N18" t="str">
        <f t="shared" si="3"/>
        <v/>
      </c>
      <c r="O18" t="str">
        <f t="shared" si="4"/>
        <v/>
      </c>
      <c r="P18">
        <v>581</v>
      </c>
      <c r="Q18" s="68" t="s">
        <v>1195</v>
      </c>
      <c r="T18" s="1">
        <v>683110031</v>
      </c>
      <c r="U18" s="1" t="s">
        <v>1111</v>
      </c>
      <c r="V18" s="1">
        <v>31</v>
      </c>
      <c r="W18" s="1" t="s">
        <v>87</v>
      </c>
      <c r="X18">
        <v>683</v>
      </c>
      <c r="Y18">
        <v>68</v>
      </c>
    </row>
    <row r="19" spans="1:25">
      <c r="A19" s="7" t="str">
        <f>IF(E19="","",VLOOKUP('OPĆI DIO'!$C$1,'OPĆI DIO'!$P$4:$Y$137,10,FALSE))</f>
        <v/>
      </c>
      <c r="B19" s="7" t="str">
        <f>IF(E19="","",VLOOKUP('OPĆI DIO'!$C$1,'OPĆI DIO'!$P$4:$Y$137,9,FALSE))</f>
        <v/>
      </c>
      <c r="C19" s="47" t="str">
        <f t="shared" si="0"/>
        <v/>
      </c>
      <c r="D19" s="6" t="str">
        <f t="shared" si="1"/>
        <v/>
      </c>
      <c r="E19" s="14"/>
      <c r="F19" s="49" t="str">
        <f t="shared" si="2"/>
        <v/>
      </c>
      <c r="G19" s="45"/>
      <c r="H19" s="45"/>
      <c r="I19" s="45"/>
      <c r="J19" s="45"/>
      <c r="K19" s="45"/>
      <c r="L19" s="14"/>
      <c r="M19" t="str">
        <f>IF(E19="","",'OPĆI DIO'!$C$1)</f>
        <v/>
      </c>
      <c r="N19" t="str">
        <f t="shared" si="3"/>
        <v/>
      </c>
      <c r="O19" t="str">
        <f t="shared" si="4"/>
        <v/>
      </c>
      <c r="P19">
        <v>61</v>
      </c>
      <c r="Q19" t="s">
        <v>111</v>
      </c>
      <c r="T19" s="139">
        <v>6541</v>
      </c>
      <c r="U19" s="139" t="s">
        <v>2849</v>
      </c>
      <c r="V19" s="1">
        <v>41</v>
      </c>
      <c r="W19" s="1" t="s">
        <v>909</v>
      </c>
      <c r="X19">
        <v>614</v>
      </c>
      <c r="Y19">
        <v>61</v>
      </c>
    </row>
    <row r="20" spans="1:25">
      <c r="A20" s="7" t="str">
        <f>IF(E20="","",VLOOKUP('OPĆI DIO'!$C$1,'OPĆI DIO'!$P$4:$Y$137,10,FALSE))</f>
        <v/>
      </c>
      <c r="B20" s="7" t="str">
        <f>IF(E20="","",VLOOKUP('OPĆI DIO'!$C$1,'OPĆI DIO'!$P$4:$Y$137,9,FALSE))</f>
        <v/>
      </c>
      <c r="C20" s="47" t="str">
        <f t="shared" si="0"/>
        <v/>
      </c>
      <c r="D20" s="6" t="str">
        <f t="shared" si="1"/>
        <v/>
      </c>
      <c r="E20" s="14"/>
      <c r="F20" s="49" t="str">
        <f t="shared" si="2"/>
        <v/>
      </c>
      <c r="G20" s="45"/>
      <c r="H20" s="45"/>
      <c r="I20" s="45"/>
      <c r="J20" s="45"/>
      <c r="K20" s="45"/>
      <c r="L20" s="14"/>
      <c r="M20" t="str">
        <f>IF(E20="","",'OPĆI DIO'!$C$1)</f>
        <v/>
      </c>
      <c r="N20" t="str">
        <f t="shared" si="3"/>
        <v/>
      </c>
      <c r="O20" t="str">
        <f t="shared" si="4"/>
        <v/>
      </c>
      <c r="P20" s="70">
        <v>63</v>
      </c>
      <c r="Q20" t="s">
        <v>2080</v>
      </c>
      <c r="T20" s="139" t="s">
        <v>4929</v>
      </c>
      <c r="U20" s="139" t="s">
        <v>913</v>
      </c>
      <c r="V20" s="1">
        <v>41</v>
      </c>
      <c r="W20" s="1" t="s">
        <v>909</v>
      </c>
      <c r="X20">
        <v>614</v>
      </c>
      <c r="Y20">
        <v>61</v>
      </c>
    </row>
    <row r="21" spans="1:25">
      <c r="A21" s="7" t="str">
        <f>IF(E21="","",VLOOKUP('OPĆI DIO'!$C$1,'OPĆI DIO'!$P$4:$Y$137,10,FALSE))</f>
        <v/>
      </c>
      <c r="B21" s="7" t="str">
        <f>IF(E21="","",VLOOKUP('OPĆI DIO'!$C$1,'OPĆI DIO'!$P$4:$Y$137,9,FALSE))</f>
        <v/>
      </c>
      <c r="C21" s="47" t="str">
        <f t="shared" si="0"/>
        <v/>
      </c>
      <c r="D21" s="6" t="str">
        <f t="shared" si="1"/>
        <v/>
      </c>
      <c r="E21" s="14"/>
      <c r="F21" s="49" t="str">
        <f t="shared" si="2"/>
        <v/>
      </c>
      <c r="G21" s="45"/>
      <c r="H21" s="45"/>
      <c r="I21" s="45"/>
      <c r="J21" s="45"/>
      <c r="K21" s="45"/>
      <c r="L21" s="14"/>
      <c r="M21" t="str">
        <f>IF(E21="","",'OPĆI DIO'!$C$1)</f>
        <v/>
      </c>
      <c r="N21" t="str">
        <f t="shared" si="3"/>
        <v/>
      </c>
      <c r="O21" t="str">
        <f t="shared" si="4"/>
        <v/>
      </c>
      <c r="P21">
        <v>71</v>
      </c>
      <c r="Q21" t="s">
        <v>169</v>
      </c>
      <c r="T21" s="139" t="s">
        <v>4930</v>
      </c>
      <c r="U21" s="139" t="s">
        <v>914</v>
      </c>
      <c r="V21" s="1">
        <v>41</v>
      </c>
      <c r="W21" s="1" t="s">
        <v>909</v>
      </c>
      <c r="X21">
        <v>614</v>
      </c>
      <c r="Y21">
        <v>61</v>
      </c>
    </row>
    <row r="22" spans="1:25">
      <c r="A22" s="7" t="str">
        <f>IF(E22="","",VLOOKUP('OPĆI DIO'!$C$1,'OPĆI DIO'!$P$4:$Y$137,10,FALSE))</f>
        <v/>
      </c>
      <c r="B22" s="7" t="str">
        <f>IF(E22="","",VLOOKUP('OPĆI DIO'!$C$1,'OPĆI DIO'!$P$4:$Y$137,9,FALSE))</f>
        <v/>
      </c>
      <c r="C22" s="47" t="str">
        <f t="shared" si="0"/>
        <v/>
      </c>
      <c r="D22" s="6" t="str">
        <f t="shared" si="1"/>
        <v/>
      </c>
      <c r="E22" s="14"/>
      <c r="F22" s="49" t="str">
        <f t="shared" si="2"/>
        <v/>
      </c>
      <c r="G22" s="45"/>
      <c r="H22" s="45"/>
      <c r="I22" s="45"/>
      <c r="J22" s="45"/>
      <c r="K22" s="45"/>
      <c r="L22" s="14"/>
      <c r="M22" t="str">
        <f>IF(E22="","",'OPĆI DIO'!$C$1)</f>
        <v/>
      </c>
      <c r="N22" t="str">
        <f t="shared" si="3"/>
        <v/>
      </c>
      <c r="O22" t="str">
        <f t="shared" si="4"/>
        <v/>
      </c>
      <c r="P22">
        <v>810</v>
      </c>
      <c r="Q22" t="s">
        <v>52</v>
      </c>
      <c r="T22" s="139" t="s">
        <v>4931</v>
      </c>
      <c r="U22" s="139" t="s">
        <v>915</v>
      </c>
      <c r="V22" s="1">
        <v>41</v>
      </c>
      <c r="W22" s="1" t="s">
        <v>909</v>
      </c>
      <c r="X22">
        <v>614</v>
      </c>
      <c r="Y22">
        <v>61</v>
      </c>
    </row>
    <row r="23" spans="1:25">
      <c r="A23" s="7" t="str">
        <f>IF(E23="","",VLOOKUP('OPĆI DIO'!$C$1,'OPĆI DIO'!$P$4:$Y$137,10,FALSE))</f>
        <v/>
      </c>
      <c r="B23" s="7" t="str">
        <f>IF(E23="","",VLOOKUP('OPĆI DIO'!$C$1,'OPĆI DIO'!$P$4:$Y$137,9,FALSE))</f>
        <v/>
      </c>
      <c r="C23" s="47" t="str">
        <f t="shared" si="0"/>
        <v/>
      </c>
      <c r="D23" s="6" t="str">
        <f t="shared" si="1"/>
        <v/>
      </c>
      <c r="E23" s="14"/>
      <c r="F23" s="49" t="str">
        <f t="shared" si="2"/>
        <v/>
      </c>
      <c r="G23" s="45"/>
      <c r="H23" s="45"/>
      <c r="I23" s="45"/>
      <c r="J23" s="45"/>
      <c r="K23" s="45"/>
      <c r="L23" s="14"/>
      <c r="M23" t="str">
        <f>IF(E23="","",'OPĆI DIO'!$C$1)</f>
        <v/>
      </c>
      <c r="N23" t="str">
        <f t="shared" si="3"/>
        <v/>
      </c>
      <c r="O23" t="str">
        <f t="shared" si="4"/>
        <v/>
      </c>
      <c r="P23">
        <v>815</v>
      </c>
      <c r="Q23" t="s">
        <v>2854</v>
      </c>
      <c r="T23" s="139" t="s">
        <v>4932</v>
      </c>
      <c r="U23" s="139" t="s">
        <v>916</v>
      </c>
      <c r="V23" s="1">
        <v>41</v>
      </c>
      <c r="W23" s="1" t="s">
        <v>909</v>
      </c>
      <c r="X23">
        <v>614</v>
      </c>
      <c r="Y23">
        <v>61</v>
      </c>
    </row>
    <row r="24" spans="1:25">
      <c r="A24" s="7" t="str">
        <f>IF(E24="","",VLOOKUP('OPĆI DIO'!$C$1,'OPĆI DIO'!$P$4:$Y$137,10,FALSE))</f>
        <v/>
      </c>
      <c r="B24" s="7" t="str">
        <f>IF(E24="","",VLOOKUP('OPĆI DIO'!$C$1,'OPĆI DIO'!$P$4:$Y$137,9,FALSE))</f>
        <v/>
      </c>
      <c r="C24" s="47" t="str">
        <f t="shared" si="0"/>
        <v/>
      </c>
      <c r="D24" s="6" t="str">
        <f t="shared" si="1"/>
        <v/>
      </c>
      <c r="E24" s="14"/>
      <c r="F24" s="49" t="str">
        <f t="shared" si="2"/>
        <v/>
      </c>
      <c r="G24" s="45"/>
      <c r="H24" s="45"/>
      <c r="I24" s="45"/>
      <c r="J24" s="45"/>
      <c r="K24" s="45"/>
      <c r="L24" s="14"/>
      <c r="M24" t="str">
        <f>IF(E24="","",'OPĆI DIO'!$C$1)</f>
        <v/>
      </c>
      <c r="N24" t="str">
        <f t="shared" si="3"/>
        <v/>
      </c>
      <c r="O24" t="str">
        <f t="shared" si="4"/>
        <v/>
      </c>
      <c r="T24" s="139" t="s">
        <v>4933</v>
      </c>
      <c r="U24" s="139" t="s">
        <v>4935</v>
      </c>
      <c r="V24" s="1">
        <v>41</v>
      </c>
      <c r="W24" s="1" t="s">
        <v>909</v>
      </c>
      <c r="X24">
        <v>614</v>
      </c>
      <c r="Y24">
        <v>61</v>
      </c>
    </row>
    <row r="25" spans="1:25">
      <c r="A25" s="7" t="str">
        <f>IF(E25="","",VLOOKUP('OPĆI DIO'!$C$1,'OPĆI DIO'!$P$4:$Y$137,10,FALSE))</f>
        <v/>
      </c>
      <c r="B25" s="7" t="str">
        <f>IF(E25="","",VLOOKUP('OPĆI DIO'!$C$1,'OPĆI DIO'!$P$4:$Y$137,9,FALSE))</f>
        <v/>
      </c>
      <c r="C25" s="47" t="str">
        <f t="shared" si="0"/>
        <v/>
      </c>
      <c r="D25" s="6" t="str">
        <f t="shared" si="1"/>
        <v/>
      </c>
      <c r="E25" s="14"/>
      <c r="F25" s="49" t="str">
        <f t="shared" si="2"/>
        <v/>
      </c>
      <c r="G25" s="45"/>
      <c r="H25" s="45"/>
      <c r="I25" s="45"/>
      <c r="J25" s="45"/>
      <c r="K25" s="45"/>
      <c r="L25" s="14"/>
      <c r="M25" t="str">
        <f>IF(E25="","",'OPĆI DIO'!$C$1)</f>
        <v/>
      </c>
      <c r="N25" t="str">
        <f t="shared" si="3"/>
        <v/>
      </c>
      <c r="O25" t="str">
        <f t="shared" si="4"/>
        <v/>
      </c>
      <c r="T25" s="139" t="s">
        <v>4934</v>
      </c>
      <c r="U25" s="139" t="s">
        <v>4936</v>
      </c>
      <c r="V25" s="1">
        <v>41</v>
      </c>
      <c r="W25" s="1" t="s">
        <v>909</v>
      </c>
      <c r="X25">
        <v>614</v>
      </c>
      <c r="Y25">
        <v>61</v>
      </c>
    </row>
    <row r="26" spans="1:25">
      <c r="A26" s="7" t="str">
        <f>IF(E26="","",VLOOKUP('OPĆI DIO'!$C$1,'OPĆI DIO'!$P$4:$Y$137,10,FALSE))</f>
        <v/>
      </c>
      <c r="B26" s="7" t="str">
        <f>IF(E26="","",VLOOKUP('OPĆI DIO'!$C$1,'OPĆI DIO'!$P$4:$Y$137,9,FALSE))</f>
        <v/>
      </c>
      <c r="C26" s="47" t="str">
        <f t="shared" si="0"/>
        <v/>
      </c>
      <c r="D26" s="6" t="str">
        <f t="shared" si="1"/>
        <v/>
      </c>
      <c r="E26" s="14"/>
      <c r="F26" s="49" t="str">
        <f t="shared" si="2"/>
        <v/>
      </c>
      <c r="G26" s="45"/>
      <c r="H26" s="45"/>
      <c r="I26" s="45"/>
      <c r="J26" s="45"/>
      <c r="K26" s="45"/>
      <c r="L26" s="14"/>
      <c r="M26" t="str">
        <f>IF(E26="","",'OPĆI DIO'!$C$1)</f>
        <v/>
      </c>
      <c r="N26" t="str">
        <f t="shared" si="3"/>
        <v/>
      </c>
      <c r="O26" t="str">
        <f t="shared" si="4"/>
        <v/>
      </c>
      <c r="T26" s="139" t="s">
        <v>2850</v>
      </c>
      <c r="U26" s="139" t="s">
        <v>917</v>
      </c>
      <c r="V26" s="1">
        <v>41</v>
      </c>
      <c r="W26" s="1" t="s">
        <v>909</v>
      </c>
      <c r="X26">
        <v>614</v>
      </c>
      <c r="Y26">
        <v>61</v>
      </c>
    </row>
    <row r="27" spans="1:25">
      <c r="A27" s="7" t="str">
        <f>IF(E27="","",VLOOKUP('OPĆI DIO'!$C$1,'OPĆI DIO'!$P$4:$Y$137,10,FALSE))</f>
        <v/>
      </c>
      <c r="B27" s="7" t="str">
        <f>IF(E27="","",VLOOKUP('OPĆI DIO'!$C$1,'OPĆI DIO'!$P$4:$Y$137,9,FALSE))</f>
        <v/>
      </c>
      <c r="C27" s="47" t="str">
        <f t="shared" si="0"/>
        <v/>
      </c>
      <c r="D27" s="6" t="str">
        <f t="shared" si="1"/>
        <v/>
      </c>
      <c r="E27" s="14"/>
      <c r="F27" s="49" t="str">
        <f t="shared" si="2"/>
        <v/>
      </c>
      <c r="G27" s="45"/>
      <c r="H27" s="45"/>
      <c r="I27" s="45"/>
      <c r="J27" s="45"/>
      <c r="K27" s="45"/>
      <c r="L27" s="14"/>
      <c r="M27" t="str">
        <f>IF(E27="","",'OPĆI DIO'!$C$1)</f>
        <v/>
      </c>
      <c r="N27" t="str">
        <f t="shared" si="3"/>
        <v/>
      </c>
      <c r="O27" t="str">
        <f t="shared" si="4"/>
        <v/>
      </c>
      <c r="T27" s="1">
        <v>641320043</v>
      </c>
      <c r="U27" s="1" t="s">
        <v>1103</v>
      </c>
      <c r="V27" s="1">
        <v>43</v>
      </c>
      <c r="W27" s="1" t="s">
        <v>92</v>
      </c>
      <c r="X27">
        <v>641</v>
      </c>
      <c r="Y27">
        <v>64</v>
      </c>
    </row>
    <row r="28" spans="1:25">
      <c r="A28" s="7" t="str">
        <f>IF(E28="","",VLOOKUP('OPĆI DIO'!$C$1,'OPĆI DIO'!$P$4:$Y$137,10,FALSE))</f>
        <v/>
      </c>
      <c r="B28" s="7" t="str">
        <f>IF(E28="","",VLOOKUP('OPĆI DIO'!$C$1,'OPĆI DIO'!$P$4:$Y$137,9,FALSE))</f>
        <v/>
      </c>
      <c r="C28" s="47" t="str">
        <f t="shared" si="0"/>
        <v/>
      </c>
      <c r="D28" s="6" t="str">
        <f t="shared" si="1"/>
        <v/>
      </c>
      <c r="E28" s="14"/>
      <c r="F28" s="49" t="str">
        <f t="shared" si="2"/>
        <v/>
      </c>
      <c r="G28" s="45"/>
      <c r="H28" s="45"/>
      <c r="I28" s="45"/>
      <c r="J28" s="45"/>
      <c r="K28" s="45"/>
      <c r="L28" s="134"/>
      <c r="N28" t="str">
        <f t="shared" si="3"/>
        <v/>
      </c>
      <c r="O28" t="str">
        <f t="shared" si="4"/>
        <v/>
      </c>
      <c r="T28" s="1">
        <v>641720043</v>
      </c>
      <c r="U28" s="1" t="s">
        <v>203</v>
      </c>
      <c r="V28" s="1">
        <v>43</v>
      </c>
      <c r="W28" s="1" t="s">
        <v>92</v>
      </c>
      <c r="X28">
        <v>641</v>
      </c>
      <c r="Y28">
        <v>64</v>
      </c>
    </row>
    <row r="29" spans="1:25">
      <c r="A29" s="7" t="str">
        <f>IF(E29="","",VLOOKUP('OPĆI DIO'!$C$1,'OPĆI DIO'!$P$4:$Y$137,10,FALSE))</f>
        <v/>
      </c>
      <c r="B29" s="7" t="str">
        <f>IF(E29="","",VLOOKUP('OPĆI DIO'!$C$1,'OPĆI DIO'!$P$4:$Y$137,9,FALSE))</f>
        <v/>
      </c>
      <c r="C29" s="47" t="str">
        <f t="shared" si="0"/>
        <v/>
      </c>
      <c r="D29" s="6" t="str">
        <f t="shared" si="1"/>
        <v/>
      </c>
      <c r="E29" s="14"/>
      <c r="F29" s="49" t="str">
        <f t="shared" si="2"/>
        <v/>
      </c>
      <c r="G29" s="45"/>
      <c r="H29" s="45"/>
      <c r="I29" s="45"/>
      <c r="J29" s="45"/>
      <c r="K29" s="45"/>
      <c r="L29" s="134"/>
      <c r="M29" t="str">
        <f>IF(E29="","",'OPĆI DIO'!$C$1)</f>
        <v/>
      </c>
      <c r="N29" t="str">
        <f t="shared" si="3"/>
        <v/>
      </c>
      <c r="O29" t="str">
        <f t="shared" si="4"/>
        <v/>
      </c>
      <c r="T29" s="1">
        <v>641990043</v>
      </c>
      <c r="U29" s="1" t="s">
        <v>1104</v>
      </c>
      <c r="V29" s="1">
        <v>43</v>
      </c>
      <c r="W29" s="1" t="s">
        <v>92</v>
      </c>
      <c r="X29">
        <v>641</v>
      </c>
      <c r="Y29">
        <v>64</v>
      </c>
    </row>
    <row r="30" spans="1:25">
      <c r="A30" s="7" t="str">
        <f>IF(E30="","",VLOOKUP('OPĆI DIO'!$C$1,'OPĆI DIO'!$P$4:$Y$137,10,FALSE))</f>
        <v/>
      </c>
      <c r="B30" s="7" t="str">
        <f>IF(E30="","",VLOOKUP('OPĆI DIO'!$C$1,'OPĆI DIO'!$P$4:$Y$137,9,FALSE))</f>
        <v/>
      </c>
      <c r="C30" s="47" t="str">
        <f t="shared" si="0"/>
        <v/>
      </c>
      <c r="D30" s="6" t="str">
        <f t="shared" si="1"/>
        <v/>
      </c>
      <c r="E30" s="14"/>
      <c r="F30" s="49" t="str">
        <f t="shared" si="2"/>
        <v/>
      </c>
      <c r="G30" s="45"/>
      <c r="H30" s="45"/>
      <c r="I30" s="45"/>
      <c r="J30" s="45"/>
      <c r="K30" s="45"/>
      <c r="L30" s="134"/>
      <c r="M30" t="str">
        <f>IF(E30="","",'OPĆI DIO'!$C$1)</f>
        <v/>
      </c>
      <c r="N30" t="str">
        <f t="shared" si="3"/>
        <v/>
      </c>
      <c r="O30" t="str">
        <f t="shared" si="4"/>
        <v/>
      </c>
      <c r="T30" s="1">
        <v>65148</v>
      </c>
      <c r="U30" s="1" t="s">
        <v>16</v>
      </c>
      <c r="V30" s="1">
        <v>43</v>
      </c>
      <c r="W30" s="1" t="s">
        <v>92</v>
      </c>
      <c r="X30">
        <v>651</v>
      </c>
      <c r="Y30">
        <v>65</v>
      </c>
    </row>
    <row r="31" spans="1:25">
      <c r="A31" s="7" t="str">
        <f>IF(E31="","",VLOOKUP('OPĆI DIO'!$C$1,'OPĆI DIO'!$P$4:$Y$137,10,FALSE))</f>
        <v/>
      </c>
      <c r="B31" s="7" t="str">
        <f>IF(E31="","",VLOOKUP('OPĆI DIO'!$C$1,'OPĆI DIO'!$P$4:$Y$137,9,FALSE))</f>
        <v/>
      </c>
      <c r="C31" s="47" t="str">
        <f t="shared" si="0"/>
        <v/>
      </c>
      <c r="D31" s="6" t="str">
        <f t="shared" si="1"/>
        <v/>
      </c>
      <c r="E31" s="14"/>
      <c r="F31" s="49" t="str">
        <f t="shared" si="2"/>
        <v/>
      </c>
      <c r="G31" s="45"/>
      <c r="H31" s="45"/>
      <c r="I31" s="45"/>
      <c r="J31" s="45"/>
      <c r="K31" s="45"/>
      <c r="L31" s="134"/>
      <c r="M31" t="str">
        <f>IF(E31="","",'OPĆI DIO'!$C$1)</f>
        <v/>
      </c>
      <c r="N31" t="str">
        <f t="shared" si="3"/>
        <v/>
      </c>
      <c r="O31" t="str">
        <f t="shared" si="4"/>
        <v/>
      </c>
      <c r="T31" s="1">
        <v>65218</v>
      </c>
      <c r="U31" s="1" t="s">
        <v>1105</v>
      </c>
      <c r="V31" s="1">
        <v>43</v>
      </c>
      <c r="W31" s="1" t="s">
        <v>92</v>
      </c>
      <c r="X31">
        <v>652</v>
      </c>
      <c r="Y31">
        <v>65</v>
      </c>
    </row>
    <row r="32" spans="1:25">
      <c r="A32" s="7" t="str">
        <f>IF(E32="","",VLOOKUP('OPĆI DIO'!$C$1,'OPĆI DIO'!$P$4:$Y$137,10,FALSE))</f>
        <v/>
      </c>
      <c r="B32" s="7" t="str">
        <f>IF(E32="","",VLOOKUP('OPĆI DIO'!$C$1,'OPĆI DIO'!$P$4:$Y$137,9,FALSE))</f>
        <v/>
      </c>
      <c r="C32" s="47" t="str">
        <f t="shared" si="0"/>
        <v/>
      </c>
      <c r="D32" s="6" t="str">
        <f t="shared" si="1"/>
        <v/>
      </c>
      <c r="E32" s="14"/>
      <c r="F32" s="49" t="str">
        <f t="shared" si="2"/>
        <v/>
      </c>
      <c r="G32" s="45"/>
      <c r="H32" s="45"/>
      <c r="I32" s="45"/>
      <c r="J32" s="45"/>
      <c r="K32" s="45"/>
      <c r="L32" s="134"/>
      <c r="M32" t="str">
        <f>IF(E32="","",'OPĆI DIO'!$C$1)</f>
        <v/>
      </c>
      <c r="N32" t="str">
        <f t="shared" si="3"/>
        <v/>
      </c>
      <c r="O32" t="str">
        <f t="shared" si="4"/>
        <v/>
      </c>
      <c r="T32" s="1">
        <v>65264</v>
      </c>
      <c r="U32" s="1" t="s">
        <v>204</v>
      </c>
      <c r="V32" s="1">
        <v>43</v>
      </c>
      <c r="W32" s="1" t="s">
        <v>92</v>
      </c>
      <c r="X32">
        <v>652</v>
      </c>
      <c r="Y32">
        <v>65</v>
      </c>
    </row>
    <row r="33" spans="1:25">
      <c r="A33" s="7" t="str">
        <f>IF(E33="","",VLOOKUP('OPĆI DIO'!$C$1,'OPĆI DIO'!$P$4:$Y$137,10,FALSE))</f>
        <v/>
      </c>
      <c r="B33" s="7" t="str">
        <f>IF(E33="","",VLOOKUP('OPĆI DIO'!$C$1,'OPĆI DIO'!$P$4:$Y$137,9,FALSE))</f>
        <v/>
      </c>
      <c r="C33" s="47" t="str">
        <f t="shared" si="0"/>
        <v/>
      </c>
      <c r="D33" s="6" t="str">
        <f t="shared" si="1"/>
        <v/>
      </c>
      <c r="E33" s="14"/>
      <c r="F33" s="49" t="str">
        <f t="shared" si="2"/>
        <v/>
      </c>
      <c r="G33" s="45"/>
      <c r="H33" s="45"/>
      <c r="I33" s="45"/>
      <c r="J33" s="45"/>
      <c r="K33" s="45"/>
      <c r="L33" s="134"/>
      <c r="M33" t="str">
        <f>IF(E33="","",'OPĆI DIO'!$C$1)</f>
        <v/>
      </c>
      <c r="N33" t="str">
        <f t="shared" si="3"/>
        <v/>
      </c>
      <c r="O33" t="str">
        <f t="shared" si="4"/>
        <v/>
      </c>
      <c r="T33" s="1">
        <v>652670043</v>
      </c>
      <c r="U33" s="1" t="s">
        <v>205</v>
      </c>
      <c r="V33" s="1">
        <v>43</v>
      </c>
      <c r="W33" s="1" t="s">
        <v>92</v>
      </c>
      <c r="X33">
        <v>652</v>
      </c>
      <c r="Y33">
        <v>65</v>
      </c>
    </row>
    <row r="34" spans="1:25">
      <c r="A34" s="7" t="str">
        <f>IF(E34="","",VLOOKUP('OPĆI DIO'!$C$1,'OPĆI DIO'!$P$4:$Y$137,10,FALSE))</f>
        <v/>
      </c>
      <c r="B34" s="7" t="str">
        <f>IF(E34="","",VLOOKUP('OPĆI DIO'!$C$1,'OPĆI DIO'!$P$4:$Y$137,9,FALSE))</f>
        <v/>
      </c>
      <c r="C34" s="47" t="str">
        <f t="shared" si="0"/>
        <v/>
      </c>
      <c r="D34" s="6" t="str">
        <f t="shared" si="1"/>
        <v/>
      </c>
      <c r="E34" s="14"/>
      <c r="F34" s="49" t="str">
        <f t="shared" si="2"/>
        <v/>
      </c>
      <c r="G34" s="45"/>
      <c r="H34" s="45"/>
      <c r="I34" s="45"/>
      <c r="J34" s="45"/>
      <c r="K34" s="45"/>
      <c r="L34" s="134"/>
      <c r="M34" t="str">
        <f>IF(E34="","",'OPĆI DIO'!$C$1)</f>
        <v/>
      </c>
      <c r="N34" t="str">
        <f t="shared" si="3"/>
        <v/>
      </c>
      <c r="O34" t="str">
        <f t="shared" si="4"/>
        <v/>
      </c>
      <c r="T34" s="1">
        <v>65268</v>
      </c>
      <c r="U34" s="1" t="s">
        <v>1106</v>
      </c>
      <c r="V34" s="1">
        <v>43</v>
      </c>
      <c r="W34" s="1" t="s">
        <v>92</v>
      </c>
      <c r="X34">
        <v>652</v>
      </c>
      <c r="Y34">
        <v>65</v>
      </c>
    </row>
    <row r="35" spans="1:25">
      <c r="A35" s="7" t="str">
        <f>IF(E35="","",VLOOKUP('OPĆI DIO'!$C$1,'OPĆI DIO'!$P$4:$Y$137,10,FALSE))</f>
        <v/>
      </c>
      <c r="B35" s="7" t="str">
        <f>IF(E35="","",VLOOKUP('OPĆI DIO'!$C$1,'OPĆI DIO'!$P$4:$Y$137,9,FALSE))</f>
        <v/>
      </c>
      <c r="C35" s="47" t="str">
        <f t="shared" ref="C35:C68" si="5">IFERROR(VLOOKUP(E35,$T$6:$W$113,3,FALSE),"")</f>
        <v/>
      </c>
      <c r="D35" s="6" t="str">
        <f t="shared" ref="D35:D66" si="6">IFERROR(VLOOKUP(E35,$T$6:$W$113,4,FALSE),"")</f>
        <v/>
      </c>
      <c r="E35" s="14"/>
      <c r="F35" s="49" t="str">
        <f t="shared" ref="F35:F66" si="7">IFERROR(VLOOKUP(E35,$T$6:$W$113,2,FALSE),"")</f>
        <v/>
      </c>
      <c r="G35" s="45"/>
      <c r="H35" s="45"/>
      <c r="I35" s="45"/>
      <c r="J35" s="45"/>
      <c r="K35" s="45"/>
      <c r="L35" s="134"/>
      <c r="M35" t="str">
        <f>IF(E35="","",'OPĆI DIO'!$C$1)</f>
        <v/>
      </c>
      <c r="N35" t="str">
        <f t="shared" si="3"/>
        <v/>
      </c>
      <c r="O35" t="str">
        <f t="shared" si="4"/>
        <v/>
      </c>
      <c r="T35" s="1">
        <v>681910043</v>
      </c>
      <c r="U35" s="1" t="s">
        <v>206</v>
      </c>
      <c r="V35" s="1">
        <v>43</v>
      </c>
      <c r="W35" s="1" t="s">
        <v>92</v>
      </c>
      <c r="X35">
        <v>681</v>
      </c>
      <c r="Y35">
        <v>68</v>
      </c>
    </row>
    <row r="36" spans="1:25">
      <c r="A36" s="7" t="str">
        <f>IF(E36="","",VLOOKUP('OPĆI DIO'!$C$1,'OPĆI DIO'!$P$4:$Y$137,10,FALSE))</f>
        <v/>
      </c>
      <c r="B36" s="7" t="str">
        <f>IF(E36="","",VLOOKUP('OPĆI DIO'!$C$1,'OPĆI DIO'!$P$4:$Y$137,9,FALSE))</f>
        <v/>
      </c>
      <c r="C36" s="47" t="str">
        <f t="shared" si="5"/>
        <v/>
      </c>
      <c r="D36" s="6" t="str">
        <f t="shared" si="6"/>
        <v/>
      </c>
      <c r="E36" s="14"/>
      <c r="F36" s="49" t="str">
        <f t="shared" si="7"/>
        <v/>
      </c>
      <c r="G36" s="45"/>
      <c r="H36" s="45"/>
      <c r="I36" s="45"/>
      <c r="J36" s="45"/>
      <c r="K36" s="45"/>
      <c r="L36" s="134"/>
      <c r="M36" t="str">
        <f>IF(E36="","",'OPĆI DIO'!$C$1)</f>
        <v/>
      </c>
      <c r="N36" t="str">
        <f t="shared" si="3"/>
        <v/>
      </c>
      <c r="O36" t="str">
        <f t="shared" si="4"/>
        <v/>
      </c>
      <c r="T36" s="1">
        <v>683110043</v>
      </c>
      <c r="U36" s="1" t="s">
        <v>207</v>
      </c>
      <c r="V36" s="1">
        <v>43</v>
      </c>
      <c r="W36" s="1" t="s">
        <v>92</v>
      </c>
      <c r="X36">
        <v>683</v>
      </c>
      <c r="Y36">
        <v>68</v>
      </c>
    </row>
    <row r="37" spans="1:25">
      <c r="A37" s="7" t="str">
        <f>IF(E37="","",VLOOKUP('OPĆI DIO'!$C$1,'OPĆI DIO'!$P$4:$Y$137,10,FALSE))</f>
        <v/>
      </c>
      <c r="B37" s="7" t="str">
        <f>IF(E37="","",VLOOKUP('OPĆI DIO'!$C$1,'OPĆI DIO'!$P$4:$Y$137,9,FALSE))</f>
        <v/>
      </c>
      <c r="C37" s="47" t="str">
        <f t="shared" si="5"/>
        <v/>
      </c>
      <c r="D37" s="6" t="str">
        <f t="shared" si="6"/>
        <v/>
      </c>
      <c r="E37" s="14"/>
      <c r="F37" s="49" t="str">
        <f t="shared" si="7"/>
        <v/>
      </c>
      <c r="G37" s="45"/>
      <c r="H37" s="45"/>
      <c r="I37" s="45"/>
      <c r="J37" s="45"/>
      <c r="K37" s="45"/>
      <c r="L37" s="134"/>
      <c r="M37" t="str">
        <f>IF(E37="","",'OPĆI DIO'!$C$1)</f>
        <v/>
      </c>
      <c r="N37" t="str">
        <f t="shared" si="3"/>
        <v/>
      </c>
      <c r="O37" t="str">
        <f t="shared" si="4"/>
        <v/>
      </c>
      <c r="T37" s="1">
        <v>818110043</v>
      </c>
      <c r="U37" s="1" t="s">
        <v>1204</v>
      </c>
      <c r="V37" s="1">
        <v>43</v>
      </c>
      <c r="W37" s="1" t="s">
        <v>92</v>
      </c>
      <c r="X37">
        <v>818</v>
      </c>
      <c r="Y37">
        <v>81</v>
      </c>
    </row>
    <row r="38" spans="1:25">
      <c r="A38" s="7" t="str">
        <f>IF(E38="","",VLOOKUP('OPĆI DIO'!$C$1,'OPĆI DIO'!$P$4:$Y$137,10,FALSE))</f>
        <v/>
      </c>
      <c r="B38" s="7" t="str">
        <f>IF(E38="","",VLOOKUP('OPĆI DIO'!$C$1,'OPĆI DIO'!$P$4:$Y$137,9,FALSE))</f>
        <v/>
      </c>
      <c r="C38" s="47" t="str">
        <f t="shared" si="5"/>
        <v/>
      </c>
      <c r="D38" s="6" t="str">
        <f t="shared" si="6"/>
        <v/>
      </c>
      <c r="E38" s="14"/>
      <c r="F38" s="49" t="str">
        <f t="shared" si="7"/>
        <v/>
      </c>
      <c r="G38" s="45"/>
      <c r="H38" s="45"/>
      <c r="I38" s="45"/>
      <c r="J38" s="45"/>
      <c r="K38" s="45"/>
      <c r="L38" s="134"/>
      <c r="M38" t="str">
        <f>IF(E38="","",'OPĆI DIO'!$C$1)</f>
        <v/>
      </c>
      <c r="N38" t="str">
        <f t="shared" si="3"/>
        <v/>
      </c>
      <c r="O38" t="str">
        <f t="shared" si="4"/>
        <v/>
      </c>
      <c r="T38" s="1">
        <v>818120043</v>
      </c>
      <c r="U38" s="1" t="s">
        <v>925</v>
      </c>
      <c r="V38" s="1">
        <v>43</v>
      </c>
      <c r="W38" s="1" t="s">
        <v>92</v>
      </c>
      <c r="X38">
        <v>818</v>
      </c>
      <c r="Y38">
        <v>81</v>
      </c>
    </row>
    <row r="39" spans="1:25">
      <c r="A39" s="7" t="str">
        <f>IF(E39="","",VLOOKUP('OPĆI DIO'!$C$1,'OPĆI DIO'!$P$4:$Y$137,10,FALSE))</f>
        <v/>
      </c>
      <c r="B39" s="7" t="str">
        <f>IF(E39="","",VLOOKUP('OPĆI DIO'!$C$1,'OPĆI DIO'!$P$4:$Y$137,9,FALSE))</f>
        <v/>
      </c>
      <c r="C39" s="47" t="str">
        <f t="shared" si="5"/>
        <v/>
      </c>
      <c r="D39" s="6" t="str">
        <f t="shared" si="6"/>
        <v/>
      </c>
      <c r="E39" s="14"/>
      <c r="F39" s="49" t="str">
        <f t="shared" si="7"/>
        <v/>
      </c>
      <c r="G39" s="45"/>
      <c r="H39" s="45"/>
      <c r="I39" s="45"/>
      <c r="J39" s="45"/>
      <c r="K39" s="45"/>
      <c r="L39" s="134"/>
      <c r="M39" t="str">
        <f>IF(E39="","",'OPĆI DIO'!$C$1)</f>
        <v/>
      </c>
      <c r="N39" t="str">
        <f t="shared" si="3"/>
        <v/>
      </c>
      <c r="O39" t="str">
        <f t="shared" si="4"/>
        <v/>
      </c>
      <c r="T39" s="1">
        <v>832120043</v>
      </c>
      <c r="U39" s="1" t="s">
        <v>926</v>
      </c>
      <c r="V39" s="1">
        <v>43</v>
      </c>
      <c r="W39" s="1" t="s">
        <v>92</v>
      </c>
      <c r="X39">
        <v>832</v>
      </c>
      <c r="Y39">
        <v>83</v>
      </c>
    </row>
    <row r="40" spans="1:25">
      <c r="A40" s="7" t="str">
        <f>IF(E40="","",VLOOKUP('OPĆI DIO'!$C$1,'OPĆI DIO'!$P$4:$Y$137,10,FALSE))</f>
        <v/>
      </c>
      <c r="B40" s="7" t="str">
        <f>IF(E40="","",VLOOKUP('OPĆI DIO'!$C$1,'OPĆI DIO'!$P$4:$Y$137,9,FALSE))</f>
        <v/>
      </c>
      <c r="C40" s="47" t="str">
        <f t="shared" si="5"/>
        <v/>
      </c>
      <c r="D40" s="6" t="str">
        <f t="shared" si="6"/>
        <v/>
      </c>
      <c r="E40" s="14"/>
      <c r="F40" s="49" t="str">
        <f t="shared" si="7"/>
        <v/>
      </c>
      <c r="G40" s="45"/>
      <c r="H40" s="45"/>
      <c r="I40" s="45"/>
      <c r="J40" s="45"/>
      <c r="K40" s="45"/>
      <c r="L40" s="134"/>
      <c r="M40" t="str">
        <f>IF(E40="","",'OPĆI DIO'!$C$1)</f>
        <v/>
      </c>
      <c r="N40" t="str">
        <f t="shared" si="3"/>
        <v/>
      </c>
      <c r="O40" t="str">
        <f t="shared" si="4"/>
        <v/>
      </c>
      <c r="T40" s="1">
        <v>833130043</v>
      </c>
      <c r="U40" s="1" t="s">
        <v>1122</v>
      </c>
      <c r="V40" s="1">
        <v>43</v>
      </c>
      <c r="W40" s="1" t="s">
        <v>92</v>
      </c>
      <c r="X40">
        <v>833</v>
      </c>
      <c r="Y40">
        <v>83</v>
      </c>
    </row>
    <row r="41" spans="1:25">
      <c r="A41" s="7" t="str">
        <f>IF(E41="","",VLOOKUP('OPĆI DIO'!$C$1,'OPĆI DIO'!$P$4:$Y$137,10,FALSE))</f>
        <v/>
      </c>
      <c r="B41" s="7" t="str">
        <f>IF(E41="","",VLOOKUP('OPĆI DIO'!$C$1,'OPĆI DIO'!$P$4:$Y$137,9,FALSE))</f>
        <v/>
      </c>
      <c r="C41" s="47" t="str">
        <f t="shared" si="5"/>
        <v/>
      </c>
      <c r="D41" s="6" t="str">
        <f t="shared" si="6"/>
        <v/>
      </c>
      <c r="E41" s="14"/>
      <c r="F41" s="49" t="str">
        <f t="shared" si="7"/>
        <v/>
      </c>
      <c r="G41" s="45"/>
      <c r="H41" s="45"/>
      <c r="I41" s="45"/>
      <c r="J41" s="45"/>
      <c r="K41" s="45"/>
      <c r="L41" s="134"/>
      <c r="M41" t="str">
        <f>IF(E41="","",'OPĆI DIO'!$C$1)</f>
        <v/>
      </c>
      <c r="N41" t="str">
        <f t="shared" si="3"/>
        <v/>
      </c>
      <c r="O41" t="str">
        <f t="shared" si="4"/>
        <v/>
      </c>
      <c r="T41" s="1">
        <v>632311700</v>
      </c>
      <c r="U41" s="1" t="s">
        <v>17</v>
      </c>
      <c r="V41" s="1">
        <v>51</v>
      </c>
      <c r="W41" s="1" t="s">
        <v>1100</v>
      </c>
      <c r="X41">
        <v>632</v>
      </c>
      <c r="Y41">
        <v>63</v>
      </c>
    </row>
    <row r="42" spans="1:25">
      <c r="A42" s="7" t="str">
        <f>IF(E42="","",VLOOKUP('OPĆI DIO'!$C$1,'OPĆI DIO'!$P$4:$Y$137,10,FALSE))</f>
        <v/>
      </c>
      <c r="B42" s="7" t="str">
        <f>IF(E42="","",VLOOKUP('OPĆI DIO'!$C$1,'OPĆI DIO'!$P$4:$Y$137,9,FALSE))</f>
        <v/>
      </c>
      <c r="C42" s="47" t="str">
        <f t="shared" si="5"/>
        <v/>
      </c>
      <c r="D42" s="6" t="str">
        <f t="shared" si="6"/>
        <v/>
      </c>
      <c r="E42" s="14"/>
      <c r="F42" s="49" t="str">
        <f t="shared" si="7"/>
        <v/>
      </c>
      <c r="G42" s="45"/>
      <c r="H42" s="45"/>
      <c r="I42" s="45"/>
      <c r="J42" s="45"/>
      <c r="K42" s="45"/>
      <c r="L42" s="134"/>
      <c r="M42" t="str">
        <f>IF(E42="","",'OPĆI DIO'!$C$1)</f>
        <v/>
      </c>
      <c r="N42" t="str">
        <f t="shared" si="3"/>
        <v/>
      </c>
      <c r="O42" t="str">
        <f t="shared" si="4"/>
        <v/>
      </c>
      <c r="T42" s="1">
        <v>632311800</v>
      </c>
      <c r="U42" s="1" t="s">
        <v>208</v>
      </c>
      <c r="V42" s="1">
        <v>51</v>
      </c>
      <c r="W42" s="1" t="s">
        <v>1100</v>
      </c>
      <c r="X42">
        <v>632</v>
      </c>
      <c r="Y42">
        <v>63</v>
      </c>
    </row>
    <row r="43" spans="1:25">
      <c r="A43" s="7" t="str">
        <f>IF(E43="","",VLOOKUP('OPĆI DIO'!$C$1,'OPĆI DIO'!$P$4:$Y$137,10,FALSE))</f>
        <v/>
      </c>
      <c r="B43" s="7" t="str">
        <f>IF(E43="","",VLOOKUP('OPĆI DIO'!$C$1,'OPĆI DIO'!$P$4:$Y$137,9,FALSE))</f>
        <v/>
      </c>
      <c r="C43" s="47" t="str">
        <f t="shared" si="5"/>
        <v/>
      </c>
      <c r="D43" s="6" t="str">
        <f t="shared" si="6"/>
        <v/>
      </c>
      <c r="E43" s="14"/>
      <c r="F43" s="49" t="str">
        <f t="shared" si="7"/>
        <v/>
      </c>
      <c r="G43" s="45"/>
      <c r="H43" s="45"/>
      <c r="I43" s="45"/>
      <c r="J43" s="45"/>
      <c r="K43" s="45"/>
      <c r="L43" s="134"/>
      <c r="M43" t="str">
        <f>IF(E43="","",'OPĆI DIO'!$C$1)</f>
        <v/>
      </c>
      <c r="N43" t="str">
        <f t="shared" si="3"/>
        <v/>
      </c>
      <c r="O43" t="str">
        <f t="shared" si="4"/>
        <v/>
      </c>
      <c r="T43" s="1">
        <v>632411700</v>
      </c>
      <c r="U43" s="1" t="s">
        <v>18</v>
      </c>
      <c r="V43" s="1">
        <v>51</v>
      </c>
      <c r="W43" s="1" t="s">
        <v>1100</v>
      </c>
      <c r="X43">
        <v>632</v>
      </c>
      <c r="Y43">
        <v>63</v>
      </c>
    </row>
    <row r="44" spans="1:25">
      <c r="A44" s="7" t="str">
        <f>IF(E44="","",VLOOKUP('OPĆI DIO'!$C$1,'OPĆI DIO'!$P$4:$Y$137,10,FALSE))</f>
        <v/>
      </c>
      <c r="B44" s="7" t="str">
        <f>IF(E44="","",VLOOKUP('OPĆI DIO'!$C$1,'OPĆI DIO'!$P$4:$Y$137,9,FALSE))</f>
        <v/>
      </c>
      <c r="C44" s="47" t="str">
        <f t="shared" si="5"/>
        <v/>
      </c>
      <c r="D44" s="6" t="str">
        <f t="shared" si="6"/>
        <v/>
      </c>
      <c r="E44" s="14"/>
      <c r="F44" s="49" t="str">
        <f t="shared" si="7"/>
        <v/>
      </c>
      <c r="G44" s="45"/>
      <c r="H44" s="45"/>
      <c r="I44" s="45"/>
      <c r="J44" s="45"/>
      <c r="K44" s="45"/>
      <c r="L44" s="134"/>
      <c r="M44" t="str">
        <f>IF(E44="","",'OPĆI DIO'!$C$1)</f>
        <v/>
      </c>
      <c r="N44" t="str">
        <f t="shared" si="3"/>
        <v/>
      </c>
      <c r="O44" t="str">
        <f t="shared" si="4"/>
        <v/>
      </c>
      <c r="T44" s="1">
        <v>631110000</v>
      </c>
      <c r="U44" s="1" t="s">
        <v>19</v>
      </c>
      <c r="V44" s="1">
        <v>52</v>
      </c>
      <c r="W44" s="1" t="s">
        <v>1097</v>
      </c>
      <c r="X44">
        <v>631</v>
      </c>
      <c r="Y44">
        <v>63</v>
      </c>
    </row>
    <row r="45" spans="1:25">
      <c r="A45" s="7" t="str">
        <f>IF(E45="","",VLOOKUP('OPĆI DIO'!$C$1,'OPĆI DIO'!$P$4:$Y$137,10,FALSE))</f>
        <v/>
      </c>
      <c r="B45" s="7" t="str">
        <f>IF(E45="","",VLOOKUP('OPĆI DIO'!$C$1,'OPĆI DIO'!$P$4:$Y$137,9,FALSE))</f>
        <v/>
      </c>
      <c r="C45" s="47" t="str">
        <f t="shared" si="5"/>
        <v/>
      </c>
      <c r="D45" s="6" t="str">
        <f t="shared" si="6"/>
        <v/>
      </c>
      <c r="E45" s="14"/>
      <c r="F45" s="49" t="str">
        <f t="shared" si="7"/>
        <v/>
      </c>
      <c r="G45" s="45"/>
      <c r="H45" s="45"/>
      <c r="I45" s="45"/>
      <c r="J45" s="45"/>
      <c r="K45" s="45"/>
      <c r="L45" s="134"/>
      <c r="M45" t="str">
        <f>IF(E45="","",'OPĆI DIO'!$C$1)</f>
        <v/>
      </c>
      <c r="N45" t="str">
        <f t="shared" si="3"/>
        <v/>
      </c>
      <c r="O45" t="str">
        <f t="shared" si="4"/>
        <v/>
      </c>
      <c r="T45" s="1">
        <v>631120000</v>
      </c>
      <c r="U45" s="1" t="s">
        <v>20</v>
      </c>
      <c r="V45" s="1">
        <v>52</v>
      </c>
      <c r="W45" s="1" t="s">
        <v>1097</v>
      </c>
      <c r="X45">
        <v>631</v>
      </c>
      <c r="Y45">
        <v>63</v>
      </c>
    </row>
    <row r="46" spans="1:25">
      <c r="A46" s="7" t="str">
        <f>IF(E46="","",VLOOKUP('OPĆI DIO'!$C$1,'OPĆI DIO'!$P$4:$Y$137,10,FALSE))</f>
        <v/>
      </c>
      <c r="B46" s="7" t="str">
        <f>IF(E46="","",VLOOKUP('OPĆI DIO'!$C$1,'OPĆI DIO'!$P$4:$Y$137,9,FALSE))</f>
        <v/>
      </c>
      <c r="C46" s="47" t="str">
        <f t="shared" si="5"/>
        <v/>
      </c>
      <c r="D46" s="6" t="str">
        <f t="shared" si="6"/>
        <v/>
      </c>
      <c r="E46" s="14"/>
      <c r="F46" s="49" t="str">
        <f t="shared" si="7"/>
        <v/>
      </c>
      <c r="G46" s="45"/>
      <c r="H46" s="45"/>
      <c r="I46" s="45"/>
      <c r="J46" s="45"/>
      <c r="K46" s="45"/>
      <c r="L46" s="134"/>
      <c r="M46" t="str">
        <f>IF(E46="","",'OPĆI DIO'!$C$1)</f>
        <v/>
      </c>
      <c r="N46" t="str">
        <f t="shared" si="3"/>
        <v/>
      </c>
      <c r="O46" t="str">
        <f t="shared" si="4"/>
        <v/>
      </c>
      <c r="T46" s="1">
        <v>631210000</v>
      </c>
      <c r="U46" s="1" t="s">
        <v>21</v>
      </c>
      <c r="V46" s="1">
        <v>52</v>
      </c>
      <c r="W46" s="1" t="s">
        <v>1097</v>
      </c>
      <c r="X46">
        <v>631</v>
      </c>
      <c r="Y46">
        <v>63</v>
      </c>
    </row>
    <row r="47" spans="1:25">
      <c r="A47" s="7" t="str">
        <f>IF(E47="","",VLOOKUP('OPĆI DIO'!$C$1,'OPĆI DIO'!$P$4:$Y$137,10,FALSE))</f>
        <v/>
      </c>
      <c r="B47" s="7" t="str">
        <f>IF(E47="","",VLOOKUP('OPĆI DIO'!$C$1,'OPĆI DIO'!$P$4:$Y$137,9,FALSE))</f>
        <v/>
      </c>
      <c r="C47" s="47" t="str">
        <f t="shared" si="5"/>
        <v/>
      </c>
      <c r="D47" s="6" t="str">
        <f t="shared" si="6"/>
        <v/>
      </c>
      <c r="E47" s="14"/>
      <c r="F47" s="49" t="str">
        <f t="shared" si="7"/>
        <v/>
      </c>
      <c r="G47" s="45"/>
      <c r="H47" s="45"/>
      <c r="I47" s="45"/>
      <c r="J47" s="45"/>
      <c r="K47" s="45"/>
      <c r="L47" s="134"/>
      <c r="M47" t="str">
        <f>IF(E47="","",'OPĆI DIO'!$C$1)</f>
        <v/>
      </c>
      <c r="N47" t="str">
        <f t="shared" si="3"/>
        <v/>
      </c>
      <c r="O47" t="str">
        <f t="shared" si="4"/>
        <v/>
      </c>
      <c r="T47" s="1">
        <v>631220000</v>
      </c>
      <c r="U47" s="1" t="s">
        <v>22</v>
      </c>
      <c r="V47" s="1">
        <v>52</v>
      </c>
      <c r="W47" s="1" t="s">
        <v>1097</v>
      </c>
      <c r="X47">
        <v>631</v>
      </c>
      <c r="Y47">
        <v>63</v>
      </c>
    </row>
    <row r="48" spans="1:25">
      <c r="A48" s="7" t="str">
        <f>IF(E48="","",VLOOKUP('OPĆI DIO'!$C$1,'OPĆI DIO'!$P$4:$Y$137,10,FALSE))</f>
        <v/>
      </c>
      <c r="B48" s="7" t="str">
        <f>IF(E48="","",VLOOKUP('OPĆI DIO'!$C$1,'OPĆI DIO'!$P$4:$Y$137,9,FALSE))</f>
        <v/>
      </c>
      <c r="C48" s="47" t="str">
        <f t="shared" si="5"/>
        <v/>
      </c>
      <c r="D48" s="6" t="str">
        <f t="shared" si="6"/>
        <v/>
      </c>
      <c r="E48" s="14"/>
      <c r="F48" s="49" t="str">
        <f t="shared" si="7"/>
        <v/>
      </c>
      <c r="G48" s="45"/>
      <c r="H48" s="45"/>
      <c r="I48" s="45"/>
      <c r="J48" s="45"/>
      <c r="K48" s="45"/>
      <c r="L48" s="134"/>
      <c r="M48" t="str">
        <f>IF(E48="","",'OPĆI DIO'!$C$1)</f>
        <v/>
      </c>
      <c r="N48" t="str">
        <f t="shared" si="3"/>
        <v/>
      </c>
      <c r="O48" t="str">
        <f t="shared" si="4"/>
        <v/>
      </c>
      <c r="T48" s="1">
        <v>632112000</v>
      </c>
      <c r="U48" s="1" t="s">
        <v>1098</v>
      </c>
      <c r="V48" s="1">
        <v>52</v>
      </c>
      <c r="W48" s="1" t="s">
        <v>1097</v>
      </c>
      <c r="X48">
        <v>632</v>
      </c>
      <c r="Y48">
        <v>63</v>
      </c>
    </row>
    <row r="49" spans="1:25">
      <c r="A49" s="7" t="str">
        <f>IF(E49="","",VLOOKUP('OPĆI DIO'!$C$1,'OPĆI DIO'!$P$4:$Y$137,10,FALSE))</f>
        <v/>
      </c>
      <c r="B49" s="7" t="str">
        <f>IF(E49="","",VLOOKUP('OPĆI DIO'!$C$1,'OPĆI DIO'!$P$4:$Y$137,9,FALSE))</f>
        <v/>
      </c>
      <c r="C49" s="47" t="str">
        <f t="shared" si="5"/>
        <v/>
      </c>
      <c r="D49" s="6" t="str">
        <f t="shared" si="6"/>
        <v/>
      </c>
      <c r="E49" s="14"/>
      <c r="F49" s="49" t="str">
        <f t="shared" si="7"/>
        <v/>
      </c>
      <c r="G49" s="45"/>
      <c r="H49" s="45"/>
      <c r="I49" s="45"/>
      <c r="J49" s="45"/>
      <c r="K49" s="45"/>
      <c r="L49" s="134"/>
      <c r="M49" t="str">
        <f>IF(E49="","",'OPĆI DIO'!$C$1)</f>
        <v/>
      </c>
      <c r="N49" t="str">
        <f t="shared" si="3"/>
        <v/>
      </c>
      <c r="O49" t="str">
        <f t="shared" si="4"/>
        <v/>
      </c>
      <c r="T49" s="1">
        <v>632212000</v>
      </c>
      <c r="U49" s="1" t="s">
        <v>1099</v>
      </c>
      <c r="V49" s="1">
        <v>52</v>
      </c>
      <c r="W49" s="1" t="s">
        <v>1097</v>
      </c>
      <c r="X49">
        <v>632</v>
      </c>
      <c r="Y49">
        <v>63</v>
      </c>
    </row>
    <row r="50" spans="1:25">
      <c r="A50" s="7" t="str">
        <f>IF(E50="","",VLOOKUP('OPĆI DIO'!$C$1,'OPĆI DIO'!$P$4:$Y$137,10,FALSE))</f>
        <v/>
      </c>
      <c r="B50" s="7" t="str">
        <f>IF(E50="","",VLOOKUP('OPĆI DIO'!$C$1,'OPĆI DIO'!$P$4:$Y$137,9,FALSE))</f>
        <v/>
      </c>
      <c r="C50" s="47" t="str">
        <f t="shared" si="5"/>
        <v/>
      </c>
      <c r="D50" s="6" t="str">
        <f t="shared" si="6"/>
        <v/>
      </c>
      <c r="E50" s="14"/>
      <c r="F50" s="49" t="str">
        <f t="shared" si="7"/>
        <v/>
      </c>
      <c r="G50" s="45"/>
      <c r="H50" s="45"/>
      <c r="I50" s="45"/>
      <c r="J50" s="45"/>
      <c r="K50" s="45"/>
      <c r="L50" s="134"/>
      <c r="M50" t="str">
        <f>IF(E50="","",'OPĆI DIO'!$C$1)</f>
        <v/>
      </c>
      <c r="N50" t="str">
        <f t="shared" si="3"/>
        <v/>
      </c>
      <c r="O50" t="str">
        <f t="shared" si="4"/>
        <v/>
      </c>
      <c r="T50" s="1">
        <v>6341</v>
      </c>
      <c r="U50" s="1" t="s">
        <v>1127</v>
      </c>
      <c r="V50" s="1">
        <v>52</v>
      </c>
      <c r="W50" s="1" t="s">
        <v>1097</v>
      </c>
      <c r="X50">
        <v>634</v>
      </c>
      <c r="Y50">
        <v>63</v>
      </c>
    </row>
    <row r="51" spans="1:25">
      <c r="A51" s="7" t="str">
        <f>IF(E51="","",VLOOKUP('OPĆI DIO'!$C$1,'OPĆI DIO'!$P$4:$Y$137,10,FALSE))</f>
        <v/>
      </c>
      <c r="B51" s="7" t="str">
        <f>IF(E51="","",VLOOKUP('OPĆI DIO'!$C$1,'OPĆI DIO'!$P$4:$Y$137,9,FALSE))</f>
        <v/>
      </c>
      <c r="C51" s="47" t="str">
        <f t="shared" si="5"/>
        <v/>
      </c>
      <c r="D51" s="6" t="str">
        <f t="shared" si="6"/>
        <v/>
      </c>
      <c r="E51" s="14"/>
      <c r="F51" s="49" t="str">
        <f t="shared" si="7"/>
        <v/>
      </c>
      <c r="G51" s="45"/>
      <c r="H51" s="45"/>
      <c r="I51" s="45"/>
      <c r="J51" s="45"/>
      <c r="K51" s="45"/>
      <c r="L51" s="134"/>
      <c r="M51" t="str">
        <f>IF(E51="","",'OPĆI DIO'!$C$1)</f>
        <v/>
      </c>
      <c r="N51" t="str">
        <f t="shared" si="3"/>
        <v/>
      </c>
      <c r="O51" t="str">
        <f t="shared" si="4"/>
        <v/>
      </c>
      <c r="T51" s="1">
        <v>6342</v>
      </c>
      <c r="U51" s="1" t="s">
        <v>1128</v>
      </c>
      <c r="V51" s="1">
        <v>52</v>
      </c>
      <c r="W51" s="1" t="s">
        <v>1097</v>
      </c>
      <c r="X51">
        <v>634</v>
      </c>
      <c r="Y51">
        <v>63</v>
      </c>
    </row>
    <row r="52" spans="1:25">
      <c r="A52" s="7" t="str">
        <f>IF(E52="","",VLOOKUP('OPĆI DIO'!$C$1,'OPĆI DIO'!$P$4:$Y$137,10,FALSE))</f>
        <v/>
      </c>
      <c r="B52" s="7" t="str">
        <f>IF(E52="","",VLOOKUP('OPĆI DIO'!$C$1,'OPĆI DIO'!$P$4:$Y$137,9,FALSE))</f>
        <v/>
      </c>
      <c r="C52" s="47" t="str">
        <f t="shared" si="5"/>
        <v/>
      </c>
      <c r="D52" s="6" t="str">
        <f t="shared" si="6"/>
        <v/>
      </c>
      <c r="E52" s="14"/>
      <c r="F52" s="49" t="str">
        <f t="shared" si="7"/>
        <v/>
      </c>
      <c r="G52" s="45"/>
      <c r="H52" s="45"/>
      <c r="I52" s="45"/>
      <c r="J52" s="45"/>
      <c r="K52" s="45"/>
      <c r="L52" s="134"/>
      <c r="M52" t="str">
        <f>IF(E52="","",'OPĆI DIO'!$C$1)</f>
        <v/>
      </c>
      <c r="N52" t="str">
        <f t="shared" si="3"/>
        <v/>
      </c>
      <c r="O52" t="str">
        <f t="shared" si="4"/>
        <v/>
      </c>
      <c r="T52" s="1">
        <v>6361</v>
      </c>
      <c r="U52" s="1" t="s">
        <v>1101</v>
      </c>
      <c r="V52" s="1">
        <v>52</v>
      </c>
      <c r="W52" s="1" t="s">
        <v>1097</v>
      </c>
      <c r="X52">
        <v>636</v>
      </c>
      <c r="Y52">
        <v>63</v>
      </c>
    </row>
    <row r="53" spans="1:25">
      <c r="A53" s="7" t="str">
        <f>IF(E53="","",VLOOKUP('OPĆI DIO'!$C$1,'OPĆI DIO'!$P$4:$Y$137,10,FALSE))</f>
        <v/>
      </c>
      <c r="B53" s="7" t="str">
        <f>IF(E53="","",VLOOKUP('OPĆI DIO'!$C$1,'OPĆI DIO'!$P$4:$Y$137,9,FALSE))</f>
        <v/>
      </c>
      <c r="C53" s="47" t="str">
        <f t="shared" si="5"/>
        <v/>
      </c>
      <c r="D53" s="6" t="str">
        <f t="shared" si="6"/>
        <v/>
      </c>
      <c r="E53" s="14"/>
      <c r="F53" s="49" t="str">
        <f t="shared" si="7"/>
        <v/>
      </c>
      <c r="G53" s="45"/>
      <c r="H53" s="45"/>
      <c r="I53" s="45"/>
      <c r="J53" s="45"/>
      <c r="K53" s="45"/>
      <c r="L53" s="134"/>
      <c r="M53" t="str">
        <f>IF(E53="","",'OPĆI DIO'!$C$1)</f>
        <v/>
      </c>
      <c r="N53" t="str">
        <f t="shared" si="3"/>
        <v/>
      </c>
      <c r="O53" t="str">
        <f t="shared" si="4"/>
        <v/>
      </c>
      <c r="T53" s="1">
        <v>6362</v>
      </c>
      <c r="U53" s="1" t="s">
        <v>1102</v>
      </c>
      <c r="V53" s="1">
        <v>52</v>
      </c>
      <c r="W53" s="1" t="s">
        <v>1097</v>
      </c>
      <c r="X53">
        <v>636</v>
      </c>
      <c r="Y53">
        <v>63</v>
      </c>
    </row>
    <row r="54" spans="1:25">
      <c r="A54" s="7" t="str">
        <f>IF(E54="","",VLOOKUP('OPĆI DIO'!$C$1,'OPĆI DIO'!$P$4:$Y$137,10,FALSE))</f>
        <v/>
      </c>
      <c r="B54" s="7" t="str">
        <f>IF(E54="","",VLOOKUP('OPĆI DIO'!$C$1,'OPĆI DIO'!$P$4:$Y$137,9,FALSE))</f>
        <v/>
      </c>
      <c r="C54" s="47" t="str">
        <f t="shared" si="5"/>
        <v/>
      </c>
      <c r="D54" s="6" t="str">
        <f t="shared" si="6"/>
        <v/>
      </c>
      <c r="E54" s="14"/>
      <c r="F54" s="49" t="str">
        <f t="shared" si="7"/>
        <v/>
      </c>
      <c r="G54" s="45"/>
      <c r="H54" s="45"/>
      <c r="I54" s="45"/>
      <c r="J54" s="45"/>
      <c r="K54" s="45"/>
      <c r="L54" s="134"/>
      <c r="M54" t="str">
        <f>IF(E54="","",'OPĆI DIO'!$C$1)</f>
        <v/>
      </c>
      <c r="N54" t="str">
        <f t="shared" si="3"/>
        <v/>
      </c>
      <c r="O54" t="str">
        <f t="shared" si="4"/>
        <v/>
      </c>
      <c r="T54" s="1">
        <v>6381</v>
      </c>
      <c r="U54" s="1" t="s">
        <v>1198</v>
      </c>
      <c r="V54" s="1">
        <v>52</v>
      </c>
      <c r="W54" s="1" t="s">
        <v>1097</v>
      </c>
      <c r="X54">
        <v>638</v>
      </c>
      <c r="Y54">
        <v>63</v>
      </c>
    </row>
    <row r="55" spans="1:25">
      <c r="A55" s="7" t="str">
        <f>IF(E55="","",VLOOKUP('OPĆI DIO'!$C$1,'OPĆI DIO'!$P$4:$Y$137,10,FALSE))</f>
        <v/>
      </c>
      <c r="B55" s="7" t="str">
        <f>IF(E55="","",VLOOKUP('OPĆI DIO'!$C$1,'OPĆI DIO'!$P$4:$Y$137,9,FALSE))</f>
        <v/>
      </c>
      <c r="C55" s="47" t="str">
        <f t="shared" si="5"/>
        <v/>
      </c>
      <c r="D55" s="6" t="str">
        <f t="shared" si="6"/>
        <v/>
      </c>
      <c r="E55" s="14"/>
      <c r="F55" s="49" t="str">
        <f t="shared" si="7"/>
        <v/>
      </c>
      <c r="G55" s="45"/>
      <c r="H55" s="45"/>
      <c r="I55" s="45"/>
      <c r="J55" s="45"/>
      <c r="K55" s="45"/>
      <c r="L55" s="134"/>
      <c r="M55" t="str">
        <f>IF(E55="","",'OPĆI DIO'!$C$1)</f>
        <v/>
      </c>
      <c r="N55" t="str">
        <f t="shared" si="3"/>
        <v/>
      </c>
      <c r="O55" t="str">
        <f t="shared" si="4"/>
        <v/>
      </c>
      <c r="T55" s="1">
        <v>6382</v>
      </c>
      <c r="U55" s="1" t="s">
        <v>1199</v>
      </c>
      <c r="V55" s="1">
        <v>52</v>
      </c>
      <c r="W55" s="1" t="s">
        <v>1097</v>
      </c>
      <c r="X55">
        <v>638</v>
      </c>
      <c r="Y55">
        <v>63</v>
      </c>
    </row>
    <row r="56" spans="1:25">
      <c r="A56" s="7" t="str">
        <f>IF(E56="","",VLOOKUP('OPĆI DIO'!$C$1,'OPĆI DIO'!$P$4:$Y$137,10,FALSE))</f>
        <v/>
      </c>
      <c r="B56" s="7" t="str">
        <f>IF(E56="","",VLOOKUP('OPĆI DIO'!$C$1,'OPĆI DIO'!$P$4:$Y$137,9,FALSE))</f>
        <v/>
      </c>
      <c r="C56" s="47" t="str">
        <f t="shared" si="5"/>
        <v/>
      </c>
      <c r="D56" s="6" t="str">
        <f t="shared" si="6"/>
        <v/>
      </c>
      <c r="E56" s="14"/>
      <c r="F56" s="49" t="str">
        <f t="shared" si="7"/>
        <v/>
      </c>
      <c r="G56" s="45"/>
      <c r="H56" s="45"/>
      <c r="I56" s="45"/>
      <c r="J56" s="45"/>
      <c r="K56" s="45"/>
      <c r="L56" s="134"/>
      <c r="M56" t="str">
        <f>IF(E56="","",'OPĆI DIO'!$C$1)</f>
        <v/>
      </c>
      <c r="N56" t="str">
        <f t="shared" si="3"/>
        <v/>
      </c>
      <c r="O56" t="str">
        <f t="shared" si="4"/>
        <v/>
      </c>
      <c r="T56" s="1">
        <v>6391</v>
      </c>
      <c r="U56" s="1" t="s">
        <v>25</v>
      </c>
      <c r="V56" s="1">
        <v>52</v>
      </c>
      <c r="W56" s="1" t="s">
        <v>1097</v>
      </c>
      <c r="X56">
        <v>639</v>
      </c>
      <c r="Y56">
        <v>63</v>
      </c>
    </row>
    <row r="57" spans="1:25">
      <c r="A57" s="7" t="str">
        <f>IF(E57="","",VLOOKUP('OPĆI DIO'!$C$1,'OPĆI DIO'!$P$4:$Y$137,10,FALSE))</f>
        <v/>
      </c>
      <c r="B57" s="7" t="str">
        <f>IF(E57="","",VLOOKUP('OPĆI DIO'!$C$1,'OPĆI DIO'!$P$4:$Y$137,9,FALSE))</f>
        <v/>
      </c>
      <c r="C57" s="47" t="str">
        <f t="shared" si="5"/>
        <v/>
      </c>
      <c r="D57" s="6" t="str">
        <f t="shared" si="6"/>
        <v/>
      </c>
      <c r="E57" s="14"/>
      <c r="F57" s="49" t="str">
        <f t="shared" si="7"/>
        <v/>
      </c>
      <c r="G57" s="45"/>
      <c r="H57" s="45"/>
      <c r="I57" s="45"/>
      <c r="J57" s="45"/>
      <c r="K57" s="45"/>
      <c r="L57" s="134"/>
      <c r="M57" t="str">
        <f>IF(E57="","",'OPĆI DIO'!$C$1)</f>
        <v/>
      </c>
      <c r="N57" t="str">
        <f t="shared" si="3"/>
        <v/>
      </c>
      <c r="O57" t="str">
        <f t="shared" si="4"/>
        <v/>
      </c>
      <c r="T57" s="1">
        <v>6392</v>
      </c>
      <c r="U57" s="1" t="s">
        <v>26</v>
      </c>
      <c r="V57" s="1">
        <v>52</v>
      </c>
      <c r="W57" s="1" t="s">
        <v>1097</v>
      </c>
      <c r="X57">
        <v>639</v>
      </c>
      <c r="Y57">
        <v>63</v>
      </c>
    </row>
    <row r="58" spans="1:25">
      <c r="A58" s="7" t="str">
        <f>IF(E58="","",VLOOKUP('OPĆI DIO'!$C$1,'OPĆI DIO'!$P$4:$Y$137,10,FALSE))</f>
        <v/>
      </c>
      <c r="B58" s="7" t="str">
        <f>IF(E58="","",VLOOKUP('OPĆI DIO'!$C$1,'OPĆI DIO'!$P$4:$Y$137,9,FALSE))</f>
        <v/>
      </c>
      <c r="C58" s="47" t="str">
        <f t="shared" si="5"/>
        <v/>
      </c>
      <c r="D58" s="6" t="str">
        <f t="shared" si="6"/>
        <v/>
      </c>
      <c r="E58" s="14"/>
      <c r="F58" s="49" t="str">
        <f t="shared" si="7"/>
        <v/>
      </c>
      <c r="G58" s="45"/>
      <c r="H58" s="45"/>
      <c r="I58" s="45"/>
      <c r="J58" s="45"/>
      <c r="K58" s="45"/>
      <c r="L58" s="134"/>
      <c r="M58" t="str">
        <f>IF(E58="","",'OPĆI DIO'!$C$1)</f>
        <v/>
      </c>
      <c r="N58" t="str">
        <f t="shared" si="3"/>
        <v/>
      </c>
      <c r="O58" t="str">
        <f t="shared" si="4"/>
        <v/>
      </c>
      <c r="T58" s="1">
        <v>6393</v>
      </c>
      <c r="U58" s="1" t="s">
        <v>27</v>
      </c>
      <c r="V58" s="1">
        <v>52</v>
      </c>
      <c r="W58" s="1" t="s">
        <v>1097</v>
      </c>
      <c r="X58">
        <v>639</v>
      </c>
      <c r="Y58">
        <v>63</v>
      </c>
    </row>
    <row r="59" spans="1:25">
      <c r="A59" s="7" t="str">
        <f>IF(E59="","",VLOOKUP('OPĆI DIO'!$C$1,'OPĆI DIO'!$P$4:$Y$137,10,FALSE))</f>
        <v/>
      </c>
      <c r="B59" s="7" t="str">
        <f>IF(E59="","",VLOOKUP('OPĆI DIO'!$C$1,'OPĆI DIO'!$P$4:$Y$137,9,FALSE))</f>
        <v/>
      </c>
      <c r="C59" s="47" t="str">
        <f t="shared" si="5"/>
        <v/>
      </c>
      <c r="D59" s="6" t="str">
        <f t="shared" si="6"/>
        <v/>
      </c>
      <c r="E59" s="14"/>
      <c r="F59" s="49" t="str">
        <f t="shared" si="7"/>
        <v/>
      </c>
      <c r="G59" s="45"/>
      <c r="H59" s="45"/>
      <c r="I59" s="45"/>
      <c r="J59" s="45"/>
      <c r="K59" s="45"/>
      <c r="L59" s="134"/>
      <c r="M59" t="str">
        <f>IF(E59="","",'OPĆI DIO'!$C$1)</f>
        <v/>
      </c>
      <c r="N59" t="str">
        <f t="shared" si="3"/>
        <v/>
      </c>
      <c r="O59" t="str">
        <f t="shared" si="4"/>
        <v/>
      </c>
      <c r="T59" s="1">
        <v>6394</v>
      </c>
      <c r="U59" s="1" t="s">
        <v>28</v>
      </c>
      <c r="V59" s="1">
        <v>52</v>
      </c>
      <c r="W59" s="1" t="s">
        <v>1097</v>
      </c>
      <c r="X59">
        <v>639</v>
      </c>
      <c r="Y59">
        <v>63</v>
      </c>
    </row>
    <row r="60" spans="1:25">
      <c r="A60" s="7" t="str">
        <f>IF(E60="","",VLOOKUP('OPĆI DIO'!$C$1,'OPĆI DIO'!$P$4:$Y$137,10,FALSE))</f>
        <v/>
      </c>
      <c r="B60" s="7" t="str">
        <f>IF(E60="","",VLOOKUP('OPĆI DIO'!$C$1,'OPĆI DIO'!$P$4:$Y$137,9,FALSE))</f>
        <v/>
      </c>
      <c r="C60" s="47" t="str">
        <f t="shared" si="5"/>
        <v/>
      </c>
      <c r="D60" s="6" t="str">
        <f t="shared" si="6"/>
        <v/>
      </c>
      <c r="E60" s="14"/>
      <c r="F60" s="49" t="str">
        <f t="shared" si="7"/>
        <v/>
      </c>
      <c r="G60" s="45"/>
      <c r="H60" s="45"/>
      <c r="I60" s="45"/>
      <c r="J60" s="45"/>
      <c r="K60" s="45"/>
      <c r="L60" s="134"/>
      <c r="M60" t="str">
        <f>IF(E60="","",'OPĆI DIO'!$C$1)</f>
        <v/>
      </c>
      <c r="N60" t="str">
        <f t="shared" si="3"/>
        <v/>
      </c>
      <c r="O60" t="str">
        <f t="shared" si="4"/>
        <v/>
      </c>
      <c r="T60" s="1">
        <v>663110000</v>
      </c>
      <c r="U60" s="1" t="s">
        <v>29</v>
      </c>
      <c r="V60" s="1">
        <v>61</v>
      </c>
      <c r="W60" s="1" t="s">
        <v>1107</v>
      </c>
      <c r="X60">
        <v>663</v>
      </c>
      <c r="Y60">
        <v>66</v>
      </c>
    </row>
    <row r="61" spans="1:25">
      <c r="A61" s="7" t="str">
        <f>IF(E61="","",VLOOKUP('OPĆI DIO'!$C$1,'OPĆI DIO'!$P$4:$Y$137,10,FALSE))</f>
        <v/>
      </c>
      <c r="B61" s="7" t="str">
        <f>IF(E61="","",VLOOKUP('OPĆI DIO'!$C$1,'OPĆI DIO'!$P$4:$Y$137,9,FALSE))</f>
        <v/>
      </c>
      <c r="C61" s="47" t="str">
        <f t="shared" si="5"/>
        <v/>
      </c>
      <c r="D61" s="6" t="str">
        <f t="shared" si="6"/>
        <v/>
      </c>
      <c r="E61" s="14"/>
      <c r="F61" s="49" t="str">
        <f t="shared" si="7"/>
        <v/>
      </c>
      <c r="G61" s="45"/>
      <c r="H61" s="45"/>
      <c r="I61" s="45"/>
      <c r="J61" s="45"/>
      <c r="K61" s="45"/>
      <c r="L61" s="134"/>
      <c r="M61" t="str">
        <f>IF(E61="","",'OPĆI DIO'!$C$1)</f>
        <v/>
      </c>
      <c r="N61" t="str">
        <f t="shared" si="3"/>
        <v/>
      </c>
      <c r="O61" t="str">
        <f t="shared" si="4"/>
        <v/>
      </c>
      <c r="T61" s="1">
        <v>663120000</v>
      </c>
      <c r="U61" s="1" t="s">
        <v>30</v>
      </c>
      <c r="V61" s="1">
        <v>61</v>
      </c>
      <c r="W61" s="1" t="s">
        <v>1107</v>
      </c>
      <c r="X61">
        <v>663</v>
      </c>
      <c r="Y61">
        <v>66</v>
      </c>
    </row>
    <row r="62" spans="1:25">
      <c r="A62" s="7" t="str">
        <f>IF(E62="","",VLOOKUP('OPĆI DIO'!$C$1,'OPĆI DIO'!$P$4:$Y$137,10,FALSE))</f>
        <v/>
      </c>
      <c r="B62" s="7" t="str">
        <f>IF(E62="","",VLOOKUP('OPĆI DIO'!$C$1,'OPĆI DIO'!$P$4:$Y$137,9,FALSE))</f>
        <v/>
      </c>
      <c r="C62" s="47" t="str">
        <f t="shared" si="5"/>
        <v/>
      </c>
      <c r="D62" s="6" t="str">
        <f t="shared" si="6"/>
        <v/>
      </c>
      <c r="E62" s="14"/>
      <c r="F62" s="49" t="str">
        <f t="shared" si="7"/>
        <v/>
      </c>
      <c r="G62" s="45"/>
      <c r="H62" s="45"/>
      <c r="I62" s="45"/>
      <c r="J62" s="45"/>
      <c r="K62" s="45"/>
      <c r="L62" s="134"/>
      <c r="M62" t="str">
        <f>IF(E62="","",'OPĆI DIO'!$C$1)</f>
        <v/>
      </c>
      <c r="N62" t="str">
        <f t="shared" si="3"/>
        <v/>
      </c>
      <c r="O62" t="str">
        <f t="shared" si="4"/>
        <v/>
      </c>
      <c r="T62" s="1">
        <v>663130000</v>
      </c>
      <c r="U62" s="1" t="s">
        <v>31</v>
      </c>
      <c r="V62" s="1">
        <v>61</v>
      </c>
      <c r="W62" s="1" t="s">
        <v>1107</v>
      </c>
      <c r="X62">
        <v>663</v>
      </c>
      <c r="Y62">
        <v>66</v>
      </c>
    </row>
    <row r="63" spans="1:25">
      <c r="A63" s="7" t="str">
        <f>IF(E63="","",VLOOKUP('OPĆI DIO'!$C$1,'OPĆI DIO'!$P$4:$Y$137,10,FALSE))</f>
        <v/>
      </c>
      <c r="B63" s="7" t="str">
        <f>IF(E63="","",VLOOKUP('OPĆI DIO'!$C$1,'OPĆI DIO'!$P$4:$Y$137,9,FALSE))</f>
        <v/>
      </c>
      <c r="C63" s="47" t="str">
        <f t="shared" si="5"/>
        <v/>
      </c>
      <c r="D63" s="6" t="str">
        <f t="shared" si="6"/>
        <v/>
      </c>
      <c r="E63" s="14"/>
      <c r="F63" s="49" t="str">
        <f t="shared" si="7"/>
        <v/>
      </c>
      <c r="G63" s="45"/>
      <c r="H63" s="45"/>
      <c r="I63" s="45"/>
      <c r="J63" s="45"/>
      <c r="K63" s="45"/>
      <c r="L63" s="134"/>
      <c r="M63" t="str">
        <f>IF(E63="","",'OPĆI DIO'!$C$1)</f>
        <v/>
      </c>
      <c r="N63" t="str">
        <f t="shared" si="3"/>
        <v/>
      </c>
      <c r="O63" t="str">
        <f t="shared" si="4"/>
        <v/>
      </c>
      <c r="T63" s="1">
        <v>663140000</v>
      </c>
      <c r="U63" s="1" t="s">
        <v>1108</v>
      </c>
      <c r="V63" s="1">
        <v>61</v>
      </c>
      <c r="W63" s="1" t="s">
        <v>1107</v>
      </c>
      <c r="X63">
        <v>663</v>
      </c>
      <c r="Y63">
        <v>66</v>
      </c>
    </row>
    <row r="64" spans="1:25">
      <c r="A64" s="7" t="str">
        <f>IF(E64="","",VLOOKUP('OPĆI DIO'!$C$1,'OPĆI DIO'!$P$4:$Y$137,10,FALSE))</f>
        <v/>
      </c>
      <c r="B64" s="7" t="str">
        <f>IF(E64="","",VLOOKUP('OPĆI DIO'!$C$1,'OPĆI DIO'!$P$4:$Y$137,9,FALSE))</f>
        <v/>
      </c>
      <c r="C64" s="47" t="str">
        <f t="shared" si="5"/>
        <v/>
      </c>
      <c r="D64" s="6" t="str">
        <f t="shared" si="6"/>
        <v/>
      </c>
      <c r="E64" s="14"/>
      <c r="F64" s="49" t="str">
        <f t="shared" si="7"/>
        <v/>
      </c>
      <c r="G64" s="45"/>
      <c r="H64" s="45"/>
      <c r="I64" s="45"/>
      <c r="J64" s="45"/>
      <c r="K64" s="45"/>
      <c r="L64" s="134"/>
      <c r="M64" t="str">
        <f>IF(E64="","",'OPĆI DIO'!$C$1)</f>
        <v/>
      </c>
      <c r="N64" t="str">
        <f t="shared" si="3"/>
        <v/>
      </c>
      <c r="O64" t="str">
        <f t="shared" si="4"/>
        <v/>
      </c>
      <c r="T64" s="1">
        <v>663210000</v>
      </c>
      <c r="U64" s="1" t="s">
        <v>1109</v>
      </c>
      <c r="V64" s="1">
        <v>61</v>
      </c>
      <c r="W64" s="1" t="s">
        <v>1107</v>
      </c>
      <c r="X64">
        <v>663</v>
      </c>
      <c r="Y64">
        <v>66</v>
      </c>
    </row>
    <row r="65" spans="1:25">
      <c r="A65" s="7" t="str">
        <f>IF(E65="","",VLOOKUP('OPĆI DIO'!$C$1,'OPĆI DIO'!$P$4:$Y$137,10,FALSE))</f>
        <v/>
      </c>
      <c r="B65" s="7" t="str">
        <f>IF(E65="","",VLOOKUP('OPĆI DIO'!$C$1,'OPĆI DIO'!$P$4:$Y$137,9,FALSE))</f>
        <v/>
      </c>
      <c r="C65" s="47" t="str">
        <f t="shared" si="5"/>
        <v/>
      </c>
      <c r="D65" s="6" t="str">
        <f t="shared" si="6"/>
        <v/>
      </c>
      <c r="E65" s="14"/>
      <c r="F65" s="49" t="str">
        <f t="shared" si="7"/>
        <v/>
      </c>
      <c r="G65" s="45"/>
      <c r="H65" s="45"/>
      <c r="I65" s="45"/>
      <c r="J65" s="45"/>
      <c r="K65" s="45"/>
      <c r="L65" s="134"/>
      <c r="M65" t="str">
        <f>IF(E65="","",'OPĆI DIO'!$C$1)</f>
        <v/>
      </c>
      <c r="N65" t="str">
        <f t="shared" si="3"/>
        <v/>
      </c>
      <c r="O65" t="str">
        <f t="shared" si="4"/>
        <v/>
      </c>
      <c r="T65" s="1">
        <v>663220000</v>
      </c>
      <c r="U65" s="1" t="s">
        <v>32</v>
      </c>
      <c r="V65" s="1">
        <v>61</v>
      </c>
      <c r="W65" s="1" t="s">
        <v>1107</v>
      </c>
      <c r="X65">
        <v>663</v>
      </c>
      <c r="Y65">
        <v>66</v>
      </c>
    </row>
    <row r="66" spans="1:25">
      <c r="A66" s="7" t="str">
        <f>IF(E66="","",VLOOKUP('OPĆI DIO'!$C$1,'OPĆI DIO'!$P$4:$Y$137,10,FALSE))</f>
        <v/>
      </c>
      <c r="B66" s="7" t="str">
        <f>IF(E66="","",VLOOKUP('OPĆI DIO'!$C$1,'OPĆI DIO'!$P$4:$Y$137,9,FALSE))</f>
        <v/>
      </c>
      <c r="C66" s="47" t="str">
        <f t="shared" si="5"/>
        <v/>
      </c>
      <c r="D66" s="6" t="str">
        <f t="shared" si="6"/>
        <v/>
      </c>
      <c r="E66" s="14"/>
      <c r="F66" s="49" t="str">
        <f t="shared" si="7"/>
        <v/>
      </c>
      <c r="G66" s="45"/>
      <c r="H66" s="45"/>
      <c r="I66" s="45"/>
      <c r="J66" s="45"/>
      <c r="K66" s="45"/>
      <c r="L66" s="134"/>
      <c r="M66" t="str">
        <f>IF(E66="","",'OPĆI DIO'!$C$1)</f>
        <v/>
      </c>
      <c r="N66" t="str">
        <f t="shared" si="3"/>
        <v/>
      </c>
      <c r="O66" t="str">
        <f t="shared" si="4"/>
        <v/>
      </c>
      <c r="T66" s="1">
        <v>663230000</v>
      </c>
      <c r="U66" s="1" t="s">
        <v>33</v>
      </c>
      <c r="V66" s="1">
        <v>61</v>
      </c>
      <c r="W66" s="1" t="s">
        <v>1107</v>
      </c>
      <c r="X66">
        <v>663</v>
      </c>
      <c r="Y66">
        <v>66</v>
      </c>
    </row>
    <row r="67" spans="1:25">
      <c r="A67" s="7" t="str">
        <f>IF(E67="","",VLOOKUP('OPĆI DIO'!$C$1,'OPĆI DIO'!$P$4:$Y$137,10,FALSE))</f>
        <v/>
      </c>
      <c r="B67" s="7" t="str">
        <f>IF(E67="","",VLOOKUP('OPĆI DIO'!$C$1,'OPĆI DIO'!$P$4:$Y$137,9,FALSE))</f>
        <v/>
      </c>
      <c r="C67" s="47" t="str">
        <f t="shared" si="5"/>
        <v/>
      </c>
      <c r="D67" s="6" t="str">
        <f t="shared" ref="D67:D68" si="8">IFERROR(VLOOKUP(E67,$T$6:$W$113,4,FALSE),"")</f>
        <v/>
      </c>
      <c r="E67" s="14"/>
      <c r="F67" s="49" t="str">
        <f t="shared" ref="F67:F68" si="9">IFERROR(VLOOKUP(E67,$T$6:$W$113,2,FALSE),"")</f>
        <v/>
      </c>
      <c r="G67" s="45"/>
      <c r="H67" s="45"/>
      <c r="I67" s="45"/>
      <c r="J67" s="45"/>
      <c r="K67" s="45"/>
      <c r="L67" s="134"/>
      <c r="M67" t="str">
        <f>IF(E67="","",'OPĆI DIO'!$C$1)</f>
        <v/>
      </c>
      <c r="N67" t="str">
        <f t="shared" si="3"/>
        <v/>
      </c>
      <c r="O67" t="str">
        <f t="shared" si="4"/>
        <v/>
      </c>
      <c r="T67" s="1">
        <v>663240000</v>
      </c>
      <c r="U67" s="1" t="s">
        <v>1110</v>
      </c>
      <c r="V67" s="1">
        <v>61</v>
      </c>
      <c r="W67" s="1" t="s">
        <v>1107</v>
      </c>
      <c r="X67">
        <v>663</v>
      </c>
      <c r="Y67">
        <v>66</v>
      </c>
    </row>
    <row r="68" spans="1:25">
      <c r="A68" s="7" t="str">
        <f>IF(E68="","",VLOOKUP('OPĆI DIO'!$C$1,'OPĆI DIO'!$P$4:$Y$137,10,FALSE))</f>
        <v/>
      </c>
      <c r="B68" s="7" t="str">
        <f>IF(E68="","",VLOOKUP('OPĆI DIO'!$C$1,'OPĆI DIO'!$P$4:$Y$137,9,FALSE))</f>
        <v/>
      </c>
      <c r="C68" s="47" t="str">
        <f t="shared" si="5"/>
        <v/>
      </c>
      <c r="D68" s="6" t="str">
        <f t="shared" si="8"/>
        <v/>
      </c>
      <c r="E68" s="14"/>
      <c r="F68" s="49" t="str">
        <f t="shared" si="9"/>
        <v/>
      </c>
      <c r="G68" s="45"/>
      <c r="H68" s="45"/>
      <c r="I68" s="45"/>
      <c r="J68" s="45"/>
      <c r="K68" s="45"/>
      <c r="L68" s="134"/>
      <c r="M68" t="str">
        <f>IF(E68="","",'OPĆI DIO'!$C$1)</f>
        <v/>
      </c>
      <c r="N68" t="str">
        <f t="shared" ref="N68:N131" si="10">LEFT(E68,2)</f>
        <v/>
      </c>
      <c r="O68" t="str">
        <f t="shared" ref="O68:O131" si="11">LEFT(E68,3)</f>
        <v/>
      </c>
      <c r="T68" s="1">
        <v>663121000</v>
      </c>
      <c r="U68" s="1" t="s">
        <v>2161</v>
      </c>
      <c r="V68" s="1">
        <v>63</v>
      </c>
      <c r="W68" s="1" t="s">
        <v>2165</v>
      </c>
      <c r="X68">
        <v>663</v>
      </c>
      <c r="Y68">
        <v>66</v>
      </c>
    </row>
    <row r="69" spans="1:25">
      <c r="A69" s="7"/>
      <c r="B69" s="7"/>
      <c r="C69" s="47"/>
      <c r="D69" s="6"/>
      <c r="E69" s="14"/>
      <c r="F69" s="49"/>
      <c r="G69" s="45"/>
      <c r="H69" s="45"/>
      <c r="I69" s="45"/>
      <c r="J69" s="45"/>
      <c r="K69" s="45"/>
      <c r="L69" s="134"/>
      <c r="M69" t="str">
        <f>IF(E69="","",'OPĆI DIO'!$C$1)</f>
        <v/>
      </c>
      <c r="N69" t="str">
        <f t="shared" si="10"/>
        <v/>
      </c>
      <c r="O69" t="str">
        <f t="shared" si="11"/>
        <v/>
      </c>
      <c r="T69" s="1">
        <v>663131000</v>
      </c>
      <c r="U69" s="1" t="s">
        <v>2162</v>
      </c>
      <c r="V69" s="1">
        <v>63</v>
      </c>
      <c r="W69" s="1" t="s">
        <v>2165</v>
      </c>
      <c r="X69">
        <v>663</v>
      </c>
      <c r="Y69">
        <v>66</v>
      </c>
    </row>
    <row r="70" spans="1:25">
      <c r="A70" s="7" t="str">
        <f>IF(E70="","",VLOOKUP('OPĆI DIO'!$C$1,'OPĆI DIO'!$P$4:$Y$137,10,FALSE))</f>
        <v/>
      </c>
      <c r="B70" s="7" t="str">
        <f>IF(E70="","",VLOOKUP('OPĆI DIO'!$C$1,'OPĆI DIO'!$P$4:$Y$137,9,FALSE))</f>
        <v/>
      </c>
      <c r="C70" s="47" t="str">
        <f t="shared" ref="C70:C133" si="12">IFERROR(VLOOKUP(E70,$T$6:$W$113,3,FALSE),"")</f>
        <v/>
      </c>
      <c r="D70" s="6" t="str">
        <f t="shared" ref="D70:D133" si="13">IFERROR(VLOOKUP(E70,$T$6:$W$113,4,FALSE),"")</f>
        <v/>
      </c>
      <c r="E70" s="14"/>
      <c r="F70" s="49" t="str">
        <f t="shared" ref="F70:F133" si="14">IFERROR(VLOOKUP(E70,$T$6:$W$113,2,FALSE),"")</f>
        <v/>
      </c>
      <c r="G70" s="45"/>
      <c r="H70" s="45"/>
      <c r="I70" s="45"/>
      <c r="J70" s="45"/>
      <c r="K70" s="45"/>
      <c r="L70" s="134"/>
      <c r="M70" t="str">
        <f>IF(E70="","",'OPĆI DIO'!$C$1)</f>
        <v/>
      </c>
      <c r="N70" t="str">
        <f t="shared" si="10"/>
        <v/>
      </c>
      <c r="O70" t="str">
        <f t="shared" si="11"/>
        <v/>
      </c>
      <c r="T70" s="1">
        <v>663221000</v>
      </c>
      <c r="U70" s="1" t="s">
        <v>2163</v>
      </c>
      <c r="V70" s="1">
        <v>63</v>
      </c>
      <c r="W70" s="1" t="s">
        <v>2165</v>
      </c>
      <c r="X70">
        <v>663</v>
      </c>
      <c r="Y70">
        <v>66</v>
      </c>
    </row>
    <row r="71" spans="1:25">
      <c r="A71" s="7" t="str">
        <f>IF(E71="","",VLOOKUP('OPĆI DIO'!$C$1,'OPĆI DIO'!$P$4:$Y$137,10,FALSE))</f>
        <v/>
      </c>
      <c r="B71" s="7" t="str">
        <f>IF(E71="","",VLOOKUP('OPĆI DIO'!$C$1,'OPĆI DIO'!$P$4:$Y$137,9,FALSE))</f>
        <v/>
      </c>
      <c r="C71" s="47" t="str">
        <f t="shared" si="12"/>
        <v/>
      </c>
      <c r="D71" s="6" t="str">
        <f t="shared" si="13"/>
        <v/>
      </c>
      <c r="E71" s="14"/>
      <c r="F71" s="49" t="str">
        <f t="shared" si="14"/>
        <v/>
      </c>
      <c r="G71" s="45"/>
      <c r="H71" s="45"/>
      <c r="I71" s="45"/>
      <c r="J71" s="45"/>
      <c r="K71" s="45"/>
      <c r="L71" s="134"/>
      <c r="M71" t="str">
        <f>IF(E71="","",'OPĆI DIO'!$C$1)</f>
        <v/>
      </c>
      <c r="N71" t="str">
        <f t="shared" si="10"/>
        <v/>
      </c>
      <c r="O71" t="str">
        <f t="shared" si="11"/>
        <v/>
      </c>
      <c r="T71" s="1">
        <v>663231000</v>
      </c>
      <c r="U71" s="1" t="s">
        <v>2164</v>
      </c>
      <c r="V71" s="1">
        <v>63</v>
      </c>
      <c r="W71" s="1" t="s">
        <v>2165</v>
      </c>
      <c r="X71">
        <v>663</v>
      </c>
      <c r="Y71">
        <v>66</v>
      </c>
    </row>
    <row r="72" spans="1:25">
      <c r="A72" s="7" t="str">
        <f>IF(E72="","",VLOOKUP('OPĆI DIO'!$C$1,'OPĆI DIO'!$P$4:$Y$137,10,FALSE))</f>
        <v/>
      </c>
      <c r="B72" s="7" t="str">
        <f>IF(E72="","",VLOOKUP('OPĆI DIO'!$C$1,'OPĆI DIO'!$P$4:$Y$137,9,FALSE))</f>
        <v/>
      </c>
      <c r="C72" s="47" t="str">
        <f t="shared" si="12"/>
        <v/>
      </c>
      <c r="D72" s="6" t="str">
        <f t="shared" si="13"/>
        <v/>
      </c>
      <c r="E72" s="14"/>
      <c r="F72" s="49" t="str">
        <f t="shared" si="14"/>
        <v/>
      </c>
      <c r="G72" s="45"/>
      <c r="H72" s="45"/>
      <c r="I72" s="45"/>
      <c r="J72" s="45"/>
      <c r="K72" s="45"/>
      <c r="L72" s="134"/>
      <c r="M72" t="str">
        <f>IF(E72="","",'OPĆI DIO'!$C$1)</f>
        <v/>
      </c>
      <c r="N72" t="str">
        <f t="shared" si="10"/>
        <v/>
      </c>
      <c r="O72" t="str">
        <f t="shared" si="11"/>
        <v/>
      </c>
      <c r="T72" s="1">
        <v>652670071</v>
      </c>
      <c r="U72" s="1" t="s">
        <v>1201</v>
      </c>
      <c r="V72" s="1">
        <v>71</v>
      </c>
      <c r="W72" s="1" t="s">
        <v>169</v>
      </c>
      <c r="X72">
        <v>652</v>
      </c>
      <c r="Y72">
        <v>65</v>
      </c>
    </row>
    <row r="73" spans="1:25">
      <c r="A73" s="7" t="str">
        <f>IF(E73="","",VLOOKUP('OPĆI DIO'!$C$1,'OPĆI DIO'!$P$4:$Y$137,10,FALSE))</f>
        <v/>
      </c>
      <c r="B73" s="7" t="str">
        <f>IF(E73="","",VLOOKUP('OPĆI DIO'!$C$1,'OPĆI DIO'!$P$4:$Y$137,9,FALSE))</f>
        <v/>
      </c>
      <c r="C73" s="47" t="str">
        <f t="shared" si="12"/>
        <v/>
      </c>
      <c r="D73" s="6" t="str">
        <f t="shared" si="13"/>
        <v/>
      </c>
      <c r="E73" s="14"/>
      <c r="F73" s="49" t="str">
        <f t="shared" si="14"/>
        <v/>
      </c>
      <c r="G73" s="45"/>
      <c r="H73" s="45"/>
      <c r="I73" s="45"/>
      <c r="J73" s="45"/>
      <c r="K73" s="45"/>
      <c r="L73" s="134"/>
      <c r="M73" t="str">
        <f>IF(E73="","",'OPĆI DIO'!$C$1)</f>
        <v/>
      </c>
      <c r="N73" t="str">
        <f t="shared" si="10"/>
        <v/>
      </c>
      <c r="O73" t="str">
        <f t="shared" si="11"/>
        <v/>
      </c>
      <c r="T73" s="1">
        <v>711110071</v>
      </c>
      <c r="U73" s="1" t="s">
        <v>1112</v>
      </c>
      <c r="V73" s="1">
        <v>71</v>
      </c>
      <c r="W73" s="1" t="s">
        <v>1113</v>
      </c>
      <c r="X73">
        <v>711</v>
      </c>
      <c r="Y73">
        <v>71</v>
      </c>
    </row>
    <row r="74" spans="1:25">
      <c r="A74" s="7" t="str">
        <f>IF(E74="","",VLOOKUP('OPĆI DIO'!$C$1,'OPĆI DIO'!$P$4:$Y$137,10,FALSE))</f>
        <v/>
      </c>
      <c r="B74" s="7" t="str">
        <f>IF(E74="","",VLOOKUP('OPĆI DIO'!$C$1,'OPĆI DIO'!$P$4:$Y$137,9,FALSE))</f>
        <v/>
      </c>
      <c r="C74" s="47" t="str">
        <f t="shared" si="12"/>
        <v/>
      </c>
      <c r="D74" s="6" t="str">
        <f t="shared" si="13"/>
        <v/>
      </c>
      <c r="E74" s="14"/>
      <c r="F74" s="49" t="str">
        <f t="shared" si="14"/>
        <v/>
      </c>
      <c r="G74" s="45"/>
      <c r="H74" s="45"/>
      <c r="I74" s="45"/>
      <c r="J74" s="45"/>
      <c r="K74" s="45"/>
      <c r="L74" s="134"/>
      <c r="M74" t="str">
        <f>IF(E74="","",'OPĆI DIO'!$C$1)</f>
        <v/>
      </c>
      <c r="N74" t="str">
        <f t="shared" si="10"/>
        <v/>
      </c>
      <c r="O74" t="str">
        <f t="shared" si="11"/>
        <v/>
      </c>
      <c r="T74" s="1">
        <v>711120071</v>
      </c>
      <c r="U74" s="1" t="s">
        <v>1114</v>
      </c>
      <c r="V74" s="1">
        <v>71</v>
      </c>
      <c r="W74" s="1" t="s">
        <v>1113</v>
      </c>
      <c r="X74">
        <v>711</v>
      </c>
      <c r="Y74">
        <v>71</v>
      </c>
    </row>
    <row r="75" spans="1:25">
      <c r="A75" s="7" t="str">
        <f>IF(E75="","",VLOOKUP('OPĆI DIO'!$C$1,'OPĆI DIO'!$P$4:$Y$137,10,FALSE))</f>
        <v/>
      </c>
      <c r="B75" s="7" t="str">
        <f>IF(E75="","",VLOOKUP('OPĆI DIO'!$C$1,'OPĆI DIO'!$P$4:$Y$137,9,FALSE))</f>
        <v/>
      </c>
      <c r="C75" s="47" t="str">
        <f t="shared" si="12"/>
        <v/>
      </c>
      <c r="D75" s="6" t="str">
        <f t="shared" si="13"/>
        <v/>
      </c>
      <c r="E75" s="14"/>
      <c r="F75" s="49" t="str">
        <f t="shared" si="14"/>
        <v/>
      </c>
      <c r="G75" s="45"/>
      <c r="H75" s="45"/>
      <c r="I75" s="45"/>
      <c r="J75" s="45"/>
      <c r="K75" s="45"/>
      <c r="L75" s="134"/>
      <c r="M75" t="str">
        <f>IF(E75="","",'OPĆI DIO'!$C$1)</f>
        <v/>
      </c>
      <c r="N75" t="str">
        <f t="shared" si="10"/>
        <v/>
      </c>
      <c r="O75" t="str">
        <f t="shared" si="11"/>
        <v/>
      </c>
      <c r="T75" s="1">
        <v>712410071</v>
      </c>
      <c r="U75" s="1" t="s">
        <v>209</v>
      </c>
      <c r="V75" s="1">
        <v>71</v>
      </c>
      <c r="W75" s="1" t="s">
        <v>1113</v>
      </c>
      <c r="X75">
        <v>712</v>
      </c>
      <c r="Y75">
        <v>71</v>
      </c>
    </row>
    <row r="76" spans="1:25">
      <c r="A76" s="7" t="str">
        <f>IF(E76="","",VLOOKUP('OPĆI DIO'!$C$1,'OPĆI DIO'!$P$4:$Y$137,10,FALSE))</f>
        <v/>
      </c>
      <c r="B76" s="7" t="str">
        <f>IF(E76="","",VLOOKUP('OPĆI DIO'!$C$1,'OPĆI DIO'!$P$4:$Y$137,9,FALSE))</f>
        <v/>
      </c>
      <c r="C76" s="47" t="str">
        <f t="shared" si="12"/>
        <v/>
      </c>
      <c r="D76" s="6" t="str">
        <f t="shared" si="13"/>
        <v/>
      </c>
      <c r="E76" s="14"/>
      <c r="F76" s="49" t="str">
        <f t="shared" si="14"/>
        <v/>
      </c>
      <c r="G76" s="45"/>
      <c r="H76" s="45"/>
      <c r="I76" s="45"/>
      <c r="J76" s="45"/>
      <c r="K76" s="45"/>
      <c r="L76" s="134"/>
      <c r="M76" t="str">
        <f>IF(E76="","",'OPĆI DIO'!$C$1)</f>
        <v/>
      </c>
      <c r="N76" t="str">
        <f t="shared" si="10"/>
        <v/>
      </c>
      <c r="O76" t="str">
        <f t="shared" si="11"/>
        <v/>
      </c>
      <c r="T76" s="1">
        <v>712490071</v>
      </c>
      <c r="U76" s="1" t="s">
        <v>210</v>
      </c>
      <c r="V76" s="1">
        <v>71</v>
      </c>
      <c r="W76" s="1" t="s">
        <v>1113</v>
      </c>
      <c r="X76">
        <v>712</v>
      </c>
      <c r="Y76">
        <v>71</v>
      </c>
    </row>
    <row r="77" spans="1:25">
      <c r="A77" s="7" t="str">
        <f>IF(E77="","",VLOOKUP('OPĆI DIO'!$C$1,'OPĆI DIO'!$P$4:$Y$137,10,FALSE))</f>
        <v/>
      </c>
      <c r="B77" s="7" t="str">
        <f>IF(E77="","",VLOOKUP('OPĆI DIO'!$C$1,'OPĆI DIO'!$P$4:$Y$137,9,FALSE))</f>
        <v/>
      </c>
      <c r="C77" s="47" t="str">
        <f t="shared" si="12"/>
        <v/>
      </c>
      <c r="D77" s="6" t="str">
        <f t="shared" si="13"/>
        <v/>
      </c>
      <c r="E77" s="14"/>
      <c r="F77" s="49" t="str">
        <f t="shared" si="14"/>
        <v/>
      </c>
      <c r="G77" s="45"/>
      <c r="H77" s="45"/>
      <c r="I77" s="45"/>
      <c r="J77" s="45"/>
      <c r="K77" s="45"/>
      <c r="L77" s="134"/>
      <c r="M77" t="str">
        <f>IF(E77="","",'OPĆI DIO'!$C$1)</f>
        <v/>
      </c>
      <c r="N77" t="str">
        <f t="shared" si="10"/>
        <v/>
      </c>
      <c r="O77" t="str">
        <f t="shared" si="11"/>
        <v/>
      </c>
      <c r="T77" s="1">
        <v>721110071</v>
      </c>
      <c r="U77" s="1" t="s">
        <v>211</v>
      </c>
      <c r="V77" s="1">
        <v>71</v>
      </c>
      <c r="W77" s="1" t="s">
        <v>1113</v>
      </c>
      <c r="X77">
        <v>721</v>
      </c>
      <c r="Y77">
        <v>72</v>
      </c>
    </row>
    <row r="78" spans="1:25">
      <c r="A78" s="7" t="str">
        <f>IF(E78="","",VLOOKUP('OPĆI DIO'!$C$1,'OPĆI DIO'!$P$4:$Y$137,10,FALSE))</f>
        <v/>
      </c>
      <c r="B78" s="7" t="str">
        <f>IF(E78="","",VLOOKUP('OPĆI DIO'!$C$1,'OPĆI DIO'!$P$4:$Y$137,9,FALSE))</f>
        <v/>
      </c>
      <c r="C78" s="47" t="str">
        <f t="shared" si="12"/>
        <v/>
      </c>
      <c r="D78" s="6" t="str">
        <f t="shared" si="13"/>
        <v/>
      </c>
      <c r="E78" s="14"/>
      <c r="F78" s="49" t="str">
        <f t="shared" si="14"/>
        <v/>
      </c>
      <c r="G78" s="45"/>
      <c r="H78" s="45"/>
      <c r="I78" s="45"/>
      <c r="J78" s="45"/>
      <c r="K78" s="45"/>
      <c r="L78" s="134"/>
      <c r="M78" t="str">
        <f>IF(E78="","",'OPĆI DIO'!$C$1)</f>
        <v/>
      </c>
      <c r="N78" t="str">
        <f t="shared" si="10"/>
        <v/>
      </c>
      <c r="O78" t="str">
        <f t="shared" si="11"/>
        <v/>
      </c>
      <c r="T78" s="1">
        <v>721190071</v>
      </c>
      <c r="U78" s="1" t="s">
        <v>212</v>
      </c>
      <c r="V78" s="1">
        <v>71</v>
      </c>
      <c r="W78" s="1" t="s">
        <v>1113</v>
      </c>
      <c r="X78">
        <v>721</v>
      </c>
      <c r="Y78">
        <v>72</v>
      </c>
    </row>
    <row r="79" spans="1:25">
      <c r="A79" s="7" t="str">
        <f>IF(E79="","",VLOOKUP('OPĆI DIO'!$C$1,'OPĆI DIO'!$P$4:$Y$137,10,FALSE))</f>
        <v/>
      </c>
      <c r="B79" s="7" t="str">
        <f>IF(E79="","",VLOOKUP('OPĆI DIO'!$C$1,'OPĆI DIO'!$P$4:$Y$137,9,FALSE))</f>
        <v/>
      </c>
      <c r="C79" s="47" t="str">
        <f t="shared" si="12"/>
        <v/>
      </c>
      <c r="D79" s="6" t="str">
        <f t="shared" si="13"/>
        <v/>
      </c>
      <c r="E79" s="14"/>
      <c r="F79" s="49" t="str">
        <f t="shared" si="14"/>
        <v/>
      </c>
      <c r="G79" s="45"/>
      <c r="H79" s="45"/>
      <c r="I79" s="45"/>
      <c r="J79" s="45"/>
      <c r="K79" s="45"/>
      <c r="L79" s="134"/>
      <c r="M79" t="str">
        <f>IF(E79="","",'OPĆI DIO'!$C$1)</f>
        <v/>
      </c>
      <c r="N79" t="str">
        <f t="shared" si="10"/>
        <v/>
      </c>
      <c r="O79" t="str">
        <f t="shared" si="11"/>
        <v/>
      </c>
      <c r="T79" s="1">
        <v>721230071</v>
      </c>
      <c r="U79" s="1" t="s">
        <v>213</v>
      </c>
      <c r="V79" s="1">
        <v>71</v>
      </c>
      <c r="W79" s="1" t="s">
        <v>1113</v>
      </c>
      <c r="X79">
        <v>721</v>
      </c>
      <c r="Y79">
        <v>72</v>
      </c>
    </row>
    <row r="80" spans="1:25">
      <c r="A80" s="7" t="str">
        <f>IF(E80="","",VLOOKUP('OPĆI DIO'!$C$1,'OPĆI DIO'!$P$4:$Y$137,10,FALSE))</f>
        <v/>
      </c>
      <c r="B80" s="7" t="str">
        <f>IF(E80="","",VLOOKUP('OPĆI DIO'!$C$1,'OPĆI DIO'!$P$4:$Y$137,9,FALSE))</f>
        <v/>
      </c>
      <c r="C80" s="47" t="str">
        <f t="shared" si="12"/>
        <v/>
      </c>
      <c r="D80" s="6" t="str">
        <f t="shared" si="13"/>
        <v/>
      </c>
      <c r="E80" s="14"/>
      <c r="F80" s="49" t="str">
        <f t="shared" si="14"/>
        <v/>
      </c>
      <c r="G80" s="45"/>
      <c r="H80" s="45"/>
      <c r="I80" s="45"/>
      <c r="J80" s="45"/>
      <c r="K80" s="45"/>
      <c r="L80" s="134"/>
      <c r="M80" t="str">
        <f>IF(E80="","",'OPĆI DIO'!$C$1)</f>
        <v/>
      </c>
      <c r="N80" t="str">
        <f t="shared" si="10"/>
        <v/>
      </c>
      <c r="O80" t="str">
        <f t="shared" si="11"/>
        <v/>
      </c>
      <c r="T80" s="1">
        <v>721290071</v>
      </c>
      <c r="U80" s="1" t="s">
        <v>214</v>
      </c>
      <c r="V80" s="1">
        <v>71</v>
      </c>
      <c r="W80" s="1" t="s">
        <v>1113</v>
      </c>
      <c r="X80">
        <v>721</v>
      </c>
      <c r="Y80">
        <v>72</v>
      </c>
    </row>
    <row r="81" spans="1:25">
      <c r="A81" s="7" t="str">
        <f>IF(E81="","",VLOOKUP('OPĆI DIO'!$C$1,'OPĆI DIO'!$P$4:$Y$137,10,FALSE))</f>
        <v/>
      </c>
      <c r="B81" s="7" t="str">
        <f>IF(E81="","",VLOOKUP('OPĆI DIO'!$C$1,'OPĆI DIO'!$P$4:$Y$137,9,FALSE))</f>
        <v/>
      </c>
      <c r="C81" s="47" t="str">
        <f t="shared" si="12"/>
        <v/>
      </c>
      <c r="D81" s="6" t="str">
        <f t="shared" si="13"/>
        <v/>
      </c>
      <c r="E81" s="14"/>
      <c r="F81" s="49" t="str">
        <f t="shared" si="14"/>
        <v/>
      </c>
      <c r="G81" s="45"/>
      <c r="H81" s="45"/>
      <c r="I81" s="45"/>
      <c r="J81" s="45"/>
      <c r="K81" s="45"/>
      <c r="L81" s="134"/>
      <c r="M81" t="str">
        <f>IF(E81="","",'OPĆI DIO'!$C$1)</f>
        <v/>
      </c>
      <c r="N81" t="str">
        <f t="shared" si="10"/>
        <v/>
      </c>
      <c r="O81" t="str">
        <f t="shared" si="11"/>
        <v/>
      </c>
      <c r="T81" s="1">
        <v>722110071</v>
      </c>
      <c r="U81" s="1" t="s">
        <v>215</v>
      </c>
      <c r="V81" s="1">
        <v>71</v>
      </c>
      <c r="W81" s="1" t="s">
        <v>1113</v>
      </c>
      <c r="X81">
        <v>722</v>
      </c>
      <c r="Y81">
        <v>72</v>
      </c>
    </row>
    <row r="82" spans="1:25">
      <c r="A82" s="7" t="str">
        <f>IF(E82="","",VLOOKUP('OPĆI DIO'!$C$1,'OPĆI DIO'!$P$4:$Y$137,10,FALSE))</f>
        <v/>
      </c>
      <c r="B82" s="7" t="str">
        <f>IF(E82="","",VLOOKUP('OPĆI DIO'!$C$1,'OPĆI DIO'!$P$4:$Y$137,9,FALSE))</f>
        <v/>
      </c>
      <c r="C82" s="47" t="str">
        <f t="shared" si="12"/>
        <v/>
      </c>
      <c r="D82" s="6" t="str">
        <f t="shared" si="13"/>
        <v/>
      </c>
      <c r="E82" s="14"/>
      <c r="F82" s="49" t="str">
        <f t="shared" si="14"/>
        <v/>
      </c>
      <c r="G82" s="45"/>
      <c r="H82" s="45"/>
      <c r="I82" s="45"/>
      <c r="J82" s="45"/>
      <c r="K82" s="45"/>
      <c r="L82" s="134"/>
      <c r="M82" t="str">
        <f>IF(E82="","",'OPĆI DIO'!$C$1)</f>
        <v/>
      </c>
      <c r="N82" t="str">
        <f t="shared" si="10"/>
        <v/>
      </c>
      <c r="O82" t="str">
        <f t="shared" si="11"/>
        <v/>
      </c>
      <c r="T82" s="1">
        <v>722120071</v>
      </c>
      <c r="U82" s="1" t="s">
        <v>1115</v>
      </c>
      <c r="V82" s="1">
        <v>71</v>
      </c>
      <c r="W82" s="1" t="s">
        <v>1113</v>
      </c>
      <c r="X82">
        <v>722</v>
      </c>
      <c r="Y82">
        <v>72</v>
      </c>
    </row>
    <row r="83" spans="1:25">
      <c r="A83" s="7" t="str">
        <f>IF(E83="","",VLOOKUP('OPĆI DIO'!$C$1,'OPĆI DIO'!$P$4:$Y$137,10,FALSE))</f>
        <v/>
      </c>
      <c r="B83" s="7" t="str">
        <f>IF(E83="","",VLOOKUP('OPĆI DIO'!$C$1,'OPĆI DIO'!$P$4:$Y$137,9,FALSE))</f>
        <v/>
      </c>
      <c r="C83" s="47" t="str">
        <f t="shared" si="12"/>
        <v/>
      </c>
      <c r="D83" s="6" t="str">
        <f t="shared" si="13"/>
        <v/>
      </c>
      <c r="E83" s="14"/>
      <c r="F83" s="49" t="str">
        <f t="shared" si="14"/>
        <v/>
      </c>
      <c r="G83" s="45"/>
      <c r="H83" s="45"/>
      <c r="I83" s="45"/>
      <c r="J83" s="45"/>
      <c r="K83" s="45"/>
      <c r="L83" s="134"/>
      <c r="M83" t="str">
        <f>IF(E83="","",'OPĆI DIO'!$C$1)</f>
        <v/>
      </c>
      <c r="N83" t="str">
        <f t="shared" si="10"/>
        <v/>
      </c>
      <c r="O83" t="str">
        <f t="shared" si="11"/>
        <v/>
      </c>
      <c r="T83" s="1">
        <v>722190071</v>
      </c>
      <c r="U83" s="1" t="s">
        <v>216</v>
      </c>
      <c r="V83" s="1">
        <v>71</v>
      </c>
      <c r="W83" s="1" t="s">
        <v>1113</v>
      </c>
      <c r="X83">
        <v>722</v>
      </c>
      <c r="Y83">
        <v>72</v>
      </c>
    </row>
    <row r="84" spans="1:25">
      <c r="A84" s="7" t="str">
        <f>IF(E84="","",VLOOKUP('OPĆI DIO'!$C$1,'OPĆI DIO'!$P$4:$Y$137,10,FALSE))</f>
        <v/>
      </c>
      <c r="B84" s="7" t="str">
        <f>IF(E84="","",VLOOKUP('OPĆI DIO'!$C$1,'OPĆI DIO'!$P$4:$Y$137,9,FALSE))</f>
        <v/>
      </c>
      <c r="C84" s="47" t="str">
        <f t="shared" si="12"/>
        <v/>
      </c>
      <c r="D84" s="6" t="str">
        <f t="shared" si="13"/>
        <v/>
      </c>
      <c r="E84" s="14"/>
      <c r="F84" s="49" t="str">
        <f t="shared" si="14"/>
        <v/>
      </c>
      <c r="G84" s="45"/>
      <c r="H84" s="45"/>
      <c r="I84" s="45"/>
      <c r="J84" s="45"/>
      <c r="K84" s="45"/>
      <c r="L84" s="134"/>
      <c r="M84" t="str">
        <f>IF(E84="","",'OPĆI DIO'!$C$1)</f>
        <v/>
      </c>
      <c r="N84" t="str">
        <f t="shared" si="10"/>
        <v/>
      </c>
      <c r="O84" t="str">
        <f t="shared" si="11"/>
        <v/>
      </c>
      <c r="T84" s="1" t="s">
        <v>2851</v>
      </c>
      <c r="U84" s="1" t="s">
        <v>2852</v>
      </c>
      <c r="V84" s="1">
        <v>71</v>
      </c>
      <c r="W84" s="1" t="s">
        <v>1113</v>
      </c>
      <c r="X84">
        <v>722</v>
      </c>
      <c r="Y84">
        <v>72</v>
      </c>
    </row>
    <row r="85" spans="1:25">
      <c r="A85" s="7" t="str">
        <f>IF(E85="","",VLOOKUP('OPĆI DIO'!$C$1,'OPĆI DIO'!$P$4:$Y$137,10,FALSE))</f>
        <v/>
      </c>
      <c r="B85" s="7" t="str">
        <f>IF(E85="","",VLOOKUP('OPĆI DIO'!$C$1,'OPĆI DIO'!$P$4:$Y$137,9,FALSE))</f>
        <v/>
      </c>
      <c r="C85" s="47" t="str">
        <f t="shared" si="12"/>
        <v/>
      </c>
      <c r="D85" s="6" t="str">
        <f t="shared" si="13"/>
        <v/>
      </c>
      <c r="E85" s="14"/>
      <c r="F85" s="49" t="str">
        <f t="shared" si="14"/>
        <v/>
      </c>
      <c r="G85" s="45"/>
      <c r="H85" s="45"/>
      <c r="I85" s="45"/>
      <c r="J85" s="45"/>
      <c r="K85" s="45"/>
      <c r="L85" s="134"/>
      <c r="M85" t="str">
        <f>IF(E85="","",'OPĆI DIO'!$C$1)</f>
        <v/>
      </c>
      <c r="N85" t="str">
        <f t="shared" si="10"/>
        <v/>
      </c>
      <c r="O85" t="str">
        <f t="shared" si="11"/>
        <v/>
      </c>
      <c r="T85" s="1">
        <v>722620071</v>
      </c>
      <c r="U85" s="1" t="s">
        <v>217</v>
      </c>
      <c r="V85" s="1">
        <v>71</v>
      </c>
      <c r="W85" s="1" t="s">
        <v>1113</v>
      </c>
      <c r="X85">
        <v>722</v>
      </c>
      <c r="Y85">
        <v>72</v>
      </c>
    </row>
    <row r="86" spans="1:25">
      <c r="A86" s="7" t="str">
        <f>IF(E86="","",VLOOKUP('OPĆI DIO'!$C$1,'OPĆI DIO'!$P$4:$Y$137,10,FALSE))</f>
        <v/>
      </c>
      <c r="B86" s="7" t="str">
        <f>IF(E86="","",VLOOKUP('OPĆI DIO'!$C$1,'OPĆI DIO'!$P$4:$Y$137,9,FALSE))</f>
        <v/>
      </c>
      <c r="C86" s="47" t="str">
        <f t="shared" si="12"/>
        <v/>
      </c>
      <c r="D86" s="6" t="str">
        <f t="shared" si="13"/>
        <v/>
      </c>
      <c r="E86" s="14"/>
      <c r="F86" s="49" t="str">
        <f t="shared" si="14"/>
        <v/>
      </c>
      <c r="G86" s="45"/>
      <c r="H86" s="45"/>
      <c r="I86" s="45"/>
      <c r="J86" s="45"/>
      <c r="K86" s="45"/>
      <c r="L86" s="134"/>
      <c r="M86" t="str">
        <f>IF(E86="","",'OPĆI DIO'!$C$1)</f>
        <v/>
      </c>
      <c r="N86" t="str">
        <f t="shared" si="10"/>
        <v/>
      </c>
      <c r="O86" t="str">
        <f t="shared" si="11"/>
        <v/>
      </c>
      <c r="T86" s="1">
        <v>722720071</v>
      </c>
      <c r="U86" s="1" t="s">
        <v>1202</v>
      </c>
      <c r="V86" s="1">
        <v>71</v>
      </c>
      <c r="W86" s="1" t="s">
        <v>169</v>
      </c>
      <c r="X86">
        <v>722</v>
      </c>
      <c r="Y86">
        <v>72</v>
      </c>
    </row>
    <row r="87" spans="1:25">
      <c r="A87" s="7" t="str">
        <f>IF(E87="","",VLOOKUP('OPĆI DIO'!$C$1,'OPĆI DIO'!$P$4:$Y$137,10,FALSE))</f>
        <v/>
      </c>
      <c r="B87" s="7" t="str">
        <f>IF(E87="","",VLOOKUP('OPĆI DIO'!$C$1,'OPĆI DIO'!$P$4:$Y$137,9,FALSE))</f>
        <v/>
      </c>
      <c r="C87" s="47" t="str">
        <f t="shared" si="12"/>
        <v/>
      </c>
      <c r="D87" s="6" t="str">
        <f t="shared" si="13"/>
        <v/>
      </c>
      <c r="E87" s="14"/>
      <c r="F87" s="49" t="str">
        <f t="shared" si="14"/>
        <v/>
      </c>
      <c r="G87" s="45"/>
      <c r="H87" s="45"/>
      <c r="I87" s="45"/>
      <c r="J87" s="45"/>
      <c r="K87" s="45"/>
      <c r="L87" s="134"/>
      <c r="M87" t="str">
        <f>IF(E87="","",'OPĆI DIO'!$C$1)</f>
        <v/>
      </c>
      <c r="N87" t="str">
        <f t="shared" si="10"/>
        <v/>
      </c>
      <c r="O87" t="str">
        <f t="shared" si="11"/>
        <v/>
      </c>
      <c r="T87" s="1">
        <v>722730071</v>
      </c>
      <c r="U87" s="1" t="s">
        <v>218</v>
      </c>
      <c r="V87" s="1">
        <v>71</v>
      </c>
      <c r="W87" s="1" t="s">
        <v>1113</v>
      </c>
      <c r="X87">
        <v>722</v>
      </c>
      <c r="Y87">
        <v>72</v>
      </c>
    </row>
    <row r="88" spans="1:25">
      <c r="A88" s="7" t="str">
        <f>IF(E88="","",VLOOKUP('OPĆI DIO'!$C$1,'OPĆI DIO'!$P$4:$Y$137,10,FALSE))</f>
        <v/>
      </c>
      <c r="B88" s="7" t="str">
        <f>IF(E88="","",VLOOKUP('OPĆI DIO'!$C$1,'OPĆI DIO'!$P$4:$Y$137,9,FALSE))</f>
        <v/>
      </c>
      <c r="C88" s="47" t="str">
        <f t="shared" si="12"/>
        <v/>
      </c>
      <c r="D88" s="6" t="str">
        <f t="shared" si="13"/>
        <v/>
      </c>
      <c r="E88" s="14"/>
      <c r="F88" s="49" t="str">
        <f t="shared" si="14"/>
        <v/>
      </c>
      <c r="G88" s="45"/>
      <c r="H88" s="45"/>
      <c r="I88" s="45"/>
      <c r="J88" s="45"/>
      <c r="K88" s="45"/>
      <c r="L88" s="134"/>
      <c r="M88" t="str">
        <f>IF(E88="","",'OPĆI DIO'!$C$1)</f>
        <v/>
      </c>
      <c r="N88" t="str">
        <f t="shared" si="10"/>
        <v/>
      </c>
      <c r="O88" t="str">
        <f t="shared" si="11"/>
        <v/>
      </c>
      <c r="T88" s="1">
        <v>723110071</v>
      </c>
      <c r="U88" s="1" t="s">
        <v>219</v>
      </c>
      <c r="V88" s="1">
        <v>71</v>
      </c>
      <c r="W88" s="1" t="s">
        <v>1113</v>
      </c>
      <c r="X88">
        <v>723</v>
      </c>
      <c r="Y88">
        <v>72</v>
      </c>
    </row>
    <row r="89" spans="1:25">
      <c r="A89" s="7" t="str">
        <f>IF(E89="","",VLOOKUP('OPĆI DIO'!$C$1,'OPĆI DIO'!$P$4:$Y$137,10,FALSE))</f>
        <v/>
      </c>
      <c r="B89" s="7" t="str">
        <f>IF(E89="","",VLOOKUP('OPĆI DIO'!$C$1,'OPĆI DIO'!$P$4:$Y$137,9,FALSE))</f>
        <v/>
      </c>
      <c r="C89" s="47" t="str">
        <f t="shared" si="12"/>
        <v/>
      </c>
      <c r="D89" s="6" t="str">
        <f t="shared" si="13"/>
        <v/>
      </c>
      <c r="E89" s="14"/>
      <c r="F89" s="49" t="str">
        <f t="shared" si="14"/>
        <v/>
      </c>
      <c r="G89" s="45"/>
      <c r="H89" s="45"/>
      <c r="I89" s="45"/>
      <c r="J89" s="45"/>
      <c r="K89" s="45"/>
      <c r="L89" s="134"/>
      <c r="M89" t="str">
        <f>IF(E89="","",'OPĆI DIO'!$C$1)</f>
        <v/>
      </c>
      <c r="N89" t="str">
        <f t="shared" si="10"/>
        <v/>
      </c>
      <c r="O89" t="str">
        <f t="shared" si="11"/>
        <v/>
      </c>
      <c r="T89" s="1">
        <v>723130071</v>
      </c>
      <c r="U89" s="1" t="s">
        <v>1116</v>
      </c>
      <c r="V89" s="1">
        <v>71</v>
      </c>
      <c r="W89" s="1" t="s">
        <v>1113</v>
      </c>
      <c r="X89">
        <v>723</v>
      </c>
      <c r="Y89">
        <v>72</v>
      </c>
    </row>
    <row r="90" spans="1:25">
      <c r="A90" s="7" t="str">
        <f>IF(E90="","",VLOOKUP('OPĆI DIO'!$C$1,'OPĆI DIO'!$P$4:$Y$137,10,FALSE))</f>
        <v/>
      </c>
      <c r="B90" s="7" t="str">
        <f>IF(E90="","",VLOOKUP('OPĆI DIO'!$C$1,'OPĆI DIO'!$P$4:$Y$137,9,FALSE))</f>
        <v/>
      </c>
      <c r="C90" s="47" t="str">
        <f t="shared" si="12"/>
        <v/>
      </c>
      <c r="D90" s="6" t="str">
        <f t="shared" si="13"/>
        <v/>
      </c>
      <c r="E90" s="14"/>
      <c r="F90" s="49" t="str">
        <f t="shared" si="14"/>
        <v/>
      </c>
      <c r="G90" s="45"/>
      <c r="H90" s="45"/>
      <c r="I90" s="45"/>
      <c r="J90" s="45"/>
      <c r="K90" s="45"/>
      <c r="L90" s="134"/>
      <c r="M90" t="str">
        <f>IF(E90="","",'OPĆI DIO'!$C$1)</f>
        <v/>
      </c>
      <c r="N90" t="str">
        <f t="shared" si="10"/>
        <v/>
      </c>
      <c r="O90" t="str">
        <f t="shared" si="11"/>
        <v/>
      </c>
      <c r="T90" s="1">
        <v>723140071</v>
      </c>
      <c r="U90" s="1" t="s">
        <v>1117</v>
      </c>
      <c r="V90" s="1">
        <v>71</v>
      </c>
      <c r="W90" s="1" t="s">
        <v>1113</v>
      </c>
      <c r="X90">
        <v>723</v>
      </c>
      <c r="Y90">
        <v>72</v>
      </c>
    </row>
    <row r="91" spans="1:25">
      <c r="A91" s="7" t="str">
        <f>IF(E91="","",VLOOKUP('OPĆI DIO'!$C$1,'OPĆI DIO'!$P$4:$Y$137,10,FALSE))</f>
        <v/>
      </c>
      <c r="B91" s="7" t="str">
        <f>IF(E91="","",VLOOKUP('OPĆI DIO'!$C$1,'OPĆI DIO'!$P$4:$Y$137,9,FALSE))</f>
        <v/>
      </c>
      <c r="C91" s="47" t="str">
        <f t="shared" si="12"/>
        <v/>
      </c>
      <c r="D91" s="6" t="str">
        <f t="shared" si="13"/>
        <v/>
      </c>
      <c r="E91" s="14"/>
      <c r="F91" s="49" t="str">
        <f t="shared" si="14"/>
        <v/>
      </c>
      <c r="G91" s="45"/>
      <c r="H91" s="45"/>
      <c r="I91" s="45"/>
      <c r="J91" s="45"/>
      <c r="K91" s="45"/>
      <c r="L91" s="134"/>
      <c r="M91" t="str">
        <f>IF(E91="","",'OPĆI DIO'!$C$1)</f>
        <v/>
      </c>
      <c r="N91" t="str">
        <f t="shared" si="10"/>
        <v/>
      </c>
      <c r="O91" t="str">
        <f t="shared" si="11"/>
        <v/>
      </c>
      <c r="T91" s="1">
        <v>723150071</v>
      </c>
      <c r="U91" s="1" t="s">
        <v>1118</v>
      </c>
      <c r="V91" s="1">
        <v>71</v>
      </c>
      <c r="W91" s="1" t="s">
        <v>1113</v>
      </c>
      <c r="X91">
        <v>723</v>
      </c>
      <c r="Y91">
        <v>72</v>
      </c>
    </row>
    <row r="92" spans="1:25">
      <c r="A92" s="7" t="str">
        <f>IF(E92="","",VLOOKUP('OPĆI DIO'!$C$1,'OPĆI DIO'!$P$4:$Y$137,10,FALSE))</f>
        <v/>
      </c>
      <c r="B92" s="7" t="str">
        <f>IF(E92="","",VLOOKUP('OPĆI DIO'!$C$1,'OPĆI DIO'!$P$4:$Y$137,9,FALSE))</f>
        <v/>
      </c>
      <c r="C92" s="47" t="str">
        <f t="shared" si="12"/>
        <v/>
      </c>
      <c r="D92" s="6" t="str">
        <f t="shared" si="13"/>
        <v/>
      </c>
      <c r="E92" s="14"/>
      <c r="F92" s="49" t="str">
        <f t="shared" si="14"/>
        <v/>
      </c>
      <c r="G92" s="45"/>
      <c r="H92" s="45"/>
      <c r="I92" s="45"/>
      <c r="J92" s="45"/>
      <c r="K92" s="45"/>
      <c r="L92" s="134"/>
      <c r="M92" t="str">
        <f>IF(E92="","",'OPĆI DIO'!$C$1)</f>
        <v/>
      </c>
      <c r="N92" t="str">
        <f t="shared" si="10"/>
        <v/>
      </c>
      <c r="O92" t="str">
        <f t="shared" si="11"/>
        <v/>
      </c>
      <c r="T92" s="1">
        <v>723160071</v>
      </c>
      <c r="U92" s="1" t="s">
        <v>1119</v>
      </c>
      <c r="V92" s="1">
        <v>71</v>
      </c>
      <c r="W92" s="1" t="s">
        <v>1113</v>
      </c>
      <c r="X92">
        <v>723</v>
      </c>
      <c r="Y92">
        <v>72</v>
      </c>
    </row>
    <row r="93" spans="1:25">
      <c r="A93" s="7" t="str">
        <f>IF(E93="","",VLOOKUP('OPĆI DIO'!$C$1,'OPĆI DIO'!$P$4:$Y$137,10,FALSE))</f>
        <v/>
      </c>
      <c r="B93" s="7" t="str">
        <f>IF(E93="","",VLOOKUP('OPĆI DIO'!$C$1,'OPĆI DIO'!$P$4:$Y$137,9,FALSE))</f>
        <v/>
      </c>
      <c r="C93" s="47" t="str">
        <f t="shared" si="12"/>
        <v/>
      </c>
      <c r="D93" s="6" t="str">
        <f t="shared" si="13"/>
        <v/>
      </c>
      <c r="E93" s="14"/>
      <c r="F93" s="49" t="str">
        <f t="shared" si="14"/>
        <v/>
      </c>
      <c r="G93" s="45"/>
      <c r="H93" s="45"/>
      <c r="I93" s="45"/>
      <c r="J93" s="45"/>
      <c r="K93" s="45"/>
      <c r="L93" s="134"/>
      <c r="M93" t="str">
        <f>IF(E93="","",'OPĆI DIO'!$C$1)</f>
        <v/>
      </c>
      <c r="N93" t="str">
        <f t="shared" si="10"/>
        <v/>
      </c>
      <c r="O93" t="str">
        <f t="shared" si="11"/>
        <v/>
      </c>
      <c r="T93" s="1">
        <v>723190071</v>
      </c>
      <c r="U93" s="1" t="s">
        <v>1203</v>
      </c>
      <c r="V93" s="1">
        <v>71</v>
      </c>
      <c r="W93" s="1" t="s">
        <v>169</v>
      </c>
      <c r="X93">
        <v>723</v>
      </c>
      <c r="Y93">
        <v>72</v>
      </c>
    </row>
    <row r="94" spans="1:25">
      <c r="A94" s="7" t="str">
        <f>IF(E94="","",VLOOKUP('OPĆI DIO'!$C$1,'OPĆI DIO'!$P$4:$Y$137,10,FALSE))</f>
        <v/>
      </c>
      <c r="B94" s="7" t="str">
        <f>IF(E94="","",VLOOKUP('OPĆI DIO'!$C$1,'OPĆI DIO'!$P$4:$Y$137,9,FALSE))</f>
        <v/>
      </c>
      <c r="C94" s="47" t="str">
        <f t="shared" si="12"/>
        <v/>
      </c>
      <c r="D94" s="6" t="str">
        <f t="shared" si="13"/>
        <v/>
      </c>
      <c r="E94" s="14"/>
      <c r="F94" s="49" t="str">
        <f t="shared" si="14"/>
        <v/>
      </c>
      <c r="G94" s="45"/>
      <c r="H94" s="45"/>
      <c r="I94" s="45"/>
      <c r="J94" s="45"/>
      <c r="K94" s="45"/>
      <c r="L94" s="134"/>
      <c r="M94" t="str">
        <f>IF(E94="","",'OPĆI DIO'!$C$1)</f>
        <v/>
      </c>
      <c r="N94" t="str">
        <f t="shared" si="10"/>
        <v/>
      </c>
      <c r="O94" t="str">
        <f t="shared" si="11"/>
        <v/>
      </c>
      <c r="T94" s="1">
        <v>723310071</v>
      </c>
      <c r="U94" s="1" t="s">
        <v>1120</v>
      </c>
      <c r="V94" s="1">
        <v>71</v>
      </c>
      <c r="W94" s="1" t="s">
        <v>1113</v>
      </c>
      <c r="X94">
        <v>723</v>
      </c>
      <c r="Y94">
        <v>72</v>
      </c>
    </row>
    <row r="95" spans="1:25">
      <c r="A95" s="7" t="str">
        <f>IF(E95="","",VLOOKUP('OPĆI DIO'!$C$1,'OPĆI DIO'!$P$4:$Y$137,10,FALSE))</f>
        <v/>
      </c>
      <c r="B95" s="7" t="str">
        <f>IF(E95="","",VLOOKUP('OPĆI DIO'!$C$1,'OPĆI DIO'!$P$4:$Y$137,9,FALSE))</f>
        <v/>
      </c>
      <c r="C95" s="47" t="str">
        <f t="shared" si="12"/>
        <v/>
      </c>
      <c r="D95" s="6" t="str">
        <f t="shared" si="13"/>
        <v/>
      </c>
      <c r="E95" s="14"/>
      <c r="F95" s="49" t="str">
        <f t="shared" si="14"/>
        <v/>
      </c>
      <c r="G95" s="45"/>
      <c r="H95" s="45"/>
      <c r="I95" s="45"/>
      <c r="J95" s="45"/>
      <c r="K95" s="45"/>
      <c r="L95" s="134"/>
      <c r="M95" t="str">
        <f>IF(E95="","",'OPĆI DIO'!$C$1)</f>
        <v/>
      </c>
      <c r="N95" t="str">
        <f t="shared" si="10"/>
        <v/>
      </c>
      <c r="O95" t="str">
        <f t="shared" si="11"/>
        <v/>
      </c>
      <c r="T95" s="1">
        <v>725210071</v>
      </c>
      <c r="U95" s="1" t="s">
        <v>220</v>
      </c>
      <c r="V95" s="1">
        <v>71</v>
      </c>
      <c r="W95" s="1" t="s">
        <v>1113</v>
      </c>
      <c r="X95">
        <v>725</v>
      </c>
      <c r="Y95">
        <v>72</v>
      </c>
    </row>
    <row r="96" spans="1:25">
      <c r="A96" s="7" t="str">
        <f>IF(E96="","",VLOOKUP('OPĆI DIO'!$C$1,'OPĆI DIO'!$P$4:$Y$137,10,FALSE))</f>
        <v/>
      </c>
      <c r="B96" s="7" t="str">
        <f>IF(E96="","",VLOOKUP('OPĆI DIO'!$C$1,'OPĆI DIO'!$P$4:$Y$137,9,FALSE))</f>
        <v/>
      </c>
      <c r="C96" s="47" t="str">
        <f t="shared" si="12"/>
        <v/>
      </c>
      <c r="D96" s="6" t="str">
        <f t="shared" si="13"/>
        <v/>
      </c>
      <c r="E96" s="14"/>
      <c r="F96" s="49" t="str">
        <f t="shared" si="14"/>
        <v/>
      </c>
      <c r="G96" s="45"/>
      <c r="H96" s="45"/>
      <c r="I96" s="45"/>
      <c r="J96" s="45"/>
      <c r="K96" s="45"/>
      <c r="L96" s="134"/>
      <c r="M96" t="str">
        <f>IF(E96="","",'OPĆI DIO'!$C$1)</f>
        <v/>
      </c>
      <c r="N96" t="str">
        <f t="shared" si="10"/>
        <v/>
      </c>
      <c r="O96" t="str">
        <f t="shared" si="11"/>
        <v/>
      </c>
      <c r="T96" s="1">
        <v>632310552</v>
      </c>
      <c r="U96" s="1" t="s">
        <v>918</v>
      </c>
      <c r="V96" s="1">
        <v>552</v>
      </c>
      <c r="W96" s="1" t="s">
        <v>910</v>
      </c>
      <c r="X96">
        <v>632</v>
      </c>
      <c r="Y96">
        <v>63</v>
      </c>
    </row>
    <row r="97" spans="1:25">
      <c r="A97" s="7" t="str">
        <f>IF(E97="","",VLOOKUP('OPĆI DIO'!$C$1,'OPĆI DIO'!$P$4:$Y$137,10,FALSE))</f>
        <v/>
      </c>
      <c r="B97" s="7" t="str">
        <f>IF(E97="","",VLOOKUP('OPĆI DIO'!$C$1,'OPĆI DIO'!$P$4:$Y$137,9,FALSE))</f>
        <v/>
      </c>
      <c r="C97" s="47" t="str">
        <f t="shared" si="12"/>
        <v/>
      </c>
      <c r="D97" s="6" t="str">
        <f t="shared" si="13"/>
        <v/>
      </c>
      <c r="E97" s="14"/>
      <c r="F97" s="49" t="str">
        <f t="shared" si="14"/>
        <v/>
      </c>
      <c r="G97" s="45"/>
      <c r="H97" s="45"/>
      <c r="I97" s="45"/>
      <c r="J97" s="45"/>
      <c r="K97" s="45"/>
      <c r="L97" s="134"/>
      <c r="M97" t="str">
        <f>IF(E97="","",'OPĆI DIO'!$C$1)</f>
        <v/>
      </c>
      <c r="N97" t="str">
        <f t="shared" si="10"/>
        <v/>
      </c>
      <c r="O97" t="str">
        <f t="shared" si="11"/>
        <v/>
      </c>
      <c r="T97" s="1">
        <v>632410552</v>
      </c>
      <c r="U97" s="1" t="s">
        <v>922</v>
      </c>
      <c r="V97" s="1">
        <v>552</v>
      </c>
      <c r="W97" s="1" t="s">
        <v>910</v>
      </c>
      <c r="X97">
        <v>632</v>
      </c>
      <c r="Y97">
        <v>63</v>
      </c>
    </row>
    <row r="98" spans="1:25">
      <c r="A98" s="7" t="str">
        <f>IF(E98="","",VLOOKUP('OPĆI DIO'!$C$1,'OPĆI DIO'!$P$4:$Y$137,10,FALSE))</f>
        <v/>
      </c>
      <c r="B98" s="7" t="str">
        <f>IF(E98="","",VLOOKUP('OPĆI DIO'!$C$1,'OPĆI DIO'!$P$4:$Y$137,9,FALSE))</f>
        <v/>
      </c>
      <c r="C98" s="47" t="str">
        <f t="shared" si="12"/>
        <v/>
      </c>
      <c r="D98" s="6" t="str">
        <f t="shared" si="13"/>
        <v/>
      </c>
      <c r="E98" s="14"/>
      <c r="F98" s="49" t="str">
        <f t="shared" si="14"/>
        <v/>
      </c>
      <c r="G98" s="45"/>
      <c r="H98" s="45"/>
      <c r="I98" s="45"/>
      <c r="J98" s="45"/>
      <c r="K98" s="45"/>
      <c r="L98" s="134"/>
      <c r="M98" t="str">
        <f>IF(E98="","",'OPĆI DIO'!$C$1)</f>
        <v/>
      </c>
      <c r="N98" t="str">
        <f t="shared" si="10"/>
        <v/>
      </c>
      <c r="O98" t="str">
        <f t="shared" si="11"/>
        <v/>
      </c>
      <c r="T98" s="1">
        <v>632310559</v>
      </c>
      <c r="U98" s="1" t="s">
        <v>919</v>
      </c>
      <c r="V98" s="1">
        <v>559</v>
      </c>
      <c r="W98" s="1" t="s">
        <v>911</v>
      </c>
      <c r="X98">
        <v>632</v>
      </c>
      <c r="Y98">
        <v>63</v>
      </c>
    </row>
    <row r="99" spans="1:25">
      <c r="A99" s="7" t="str">
        <f>IF(E99="","",VLOOKUP('OPĆI DIO'!$C$1,'OPĆI DIO'!$P$4:$Y$137,10,FALSE))</f>
        <v/>
      </c>
      <c r="B99" s="7" t="str">
        <f>IF(E99="","",VLOOKUP('OPĆI DIO'!$C$1,'OPĆI DIO'!$P$4:$Y$137,9,FALSE))</f>
        <v/>
      </c>
      <c r="C99" s="47" t="str">
        <f t="shared" si="12"/>
        <v/>
      </c>
      <c r="D99" s="6" t="str">
        <f t="shared" si="13"/>
        <v/>
      </c>
      <c r="E99" s="14"/>
      <c r="F99" s="49" t="str">
        <f t="shared" si="14"/>
        <v/>
      </c>
      <c r="G99" s="45"/>
      <c r="H99" s="45"/>
      <c r="I99" s="45"/>
      <c r="J99" s="45"/>
      <c r="K99" s="45"/>
      <c r="L99" s="134"/>
      <c r="M99" t="str">
        <f>IF(E99="","",'OPĆI DIO'!$C$1)</f>
        <v/>
      </c>
      <c r="N99" t="str">
        <f t="shared" si="10"/>
        <v/>
      </c>
      <c r="O99" t="str">
        <f t="shared" si="11"/>
        <v/>
      </c>
      <c r="T99" s="1">
        <v>632410559</v>
      </c>
      <c r="U99" s="1" t="s">
        <v>923</v>
      </c>
      <c r="V99" s="1">
        <v>559</v>
      </c>
      <c r="W99" s="1" t="s">
        <v>911</v>
      </c>
      <c r="X99">
        <v>632</v>
      </c>
      <c r="Y99">
        <v>63</v>
      </c>
    </row>
    <row r="100" spans="1:25">
      <c r="A100" s="7" t="str">
        <f>IF(E100="","",VLOOKUP('OPĆI DIO'!$C$1,'OPĆI DIO'!$P$4:$Y$137,10,FALSE))</f>
        <v/>
      </c>
      <c r="B100" s="7" t="str">
        <f>IF(E100="","",VLOOKUP('OPĆI DIO'!$C$1,'OPĆI DIO'!$P$4:$Y$137,9,FALSE))</f>
        <v/>
      </c>
      <c r="C100" s="47" t="str">
        <f t="shared" si="12"/>
        <v/>
      </c>
      <c r="D100" s="6" t="str">
        <f t="shared" si="13"/>
        <v/>
      </c>
      <c r="E100" s="14"/>
      <c r="F100" s="49" t="str">
        <f t="shared" si="14"/>
        <v/>
      </c>
      <c r="G100" s="45"/>
      <c r="H100" s="45"/>
      <c r="I100" s="45"/>
      <c r="J100" s="45"/>
      <c r="K100" s="45"/>
      <c r="L100" s="134"/>
      <c r="M100" t="str">
        <f>IF(E100="","",'OPĆI DIO'!$C$1)</f>
        <v/>
      </c>
      <c r="N100" t="str">
        <f t="shared" si="10"/>
        <v/>
      </c>
      <c r="O100" t="str">
        <f t="shared" si="11"/>
        <v/>
      </c>
      <c r="T100" s="1">
        <v>632310561</v>
      </c>
      <c r="U100" s="1" t="s">
        <v>107</v>
      </c>
      <c r="V100" s="1">
        <v>561</v>
      </c>
      <c r="W100" s="1" t="s">
        <v>107</v>
      </c>
      <c r="X100">
        <v>632</v>
      </c>
      <c r="Y100">
        <v>63</v>
      </c>
    </row>
    <row r="101" spans="1:25">
      <c r="A101" s="7" t="str">
        <f>IF(E101="","",VLOOKUP('OPĆI DIO'!$C$1,'OPĆI DIO'!$P$4:$Y$137,10,FALSE))</f>
        <v/>
      </c>
      <c r="B101" s="7" t="str">
        <f>IF(E101="","",VLOOKUP('OPĆI DIO'!$C$1,'OPĆI DIO'!$P$4:$Y$137,9,FALSE))</f>
        <v/>
      </c>
      <c r="C101" s="47" t="str">
        <f t="shared" si="12"/>
        <v/>
      </c>
      <c r="D101" s="6" t="str">
        <f t="shared" si="13"/>
        <v/>
      </c>
      <c r="E101" s="14"/>
      <c r="F101" s="49" t="str">
        <f t="shared" si="14"/>
        <v/>
      </c>
      <c r="G101" s="45"/>
      <c r="H101" s="45"/>
      <c r="I101" s="45"/>
      <c r="J101" s="45"/>
      <c r="K101" s="45"/>
      <c r="L101" s="134"/>
      <c r="M101" t="str">
        <f>IF(E101="","",'OPĆI DIO'!$C$1)</f>
        <v/>
      </c>
      <c r="N101" t="str">
        <f t="shared" si="10"/>
        <v/>
      </c>
      <c r="O101" t="str">
        <f t="shared" si="11"/>
        <v/>
      </c>
      <c r="T101" s="1">
        <v>632410561</v>
      </c>
      <c r="U101" s="1" t="s">
        <v>107</v>
      </c>
      <c r="V101" s="1">
        <v>561</v>
      </c>
      <c r="W101" s="1" t="s">
        <v>107</v>
      </c>
      <c r="X101">
        <v>632</v>
      </c>
      <c r="Y101">
        <v>63</v>
      </c>
    </row>
    <row r="102" spans="1:25">
      <c r="A102" s="7" t="str">
        <f>IF(E102="","",VLOOKUP('OPĆI DIO'!$C$1,'OPĆI DIO'!$P$4:$Y$137,10,FALSE))</f>
        <v/>
      </c>
      <c r="B102" s="7" t="str">
        <f>IF(E102="","",VLOOKUP('OPĆI DIO'!$C$1,'OPĆI DIO'!$P$4:$Y$137,9,FALSE))</f>
        <v/>
      </c>
      <c r="C102" s="47" t="str">
        <f t="shared" si="12"/>
        <v/>
      </c>
      <c r="D102" s="6" t="str">
        <f t="shared" si="13"/>
        <v/>
      </c>
      <c r="E102" s="14"/>
      <c r="F102" s="49" t="str">
        <f t="shared" si="14"/>
        <v/>
      </c>
      <c r="G102" s="45"/>
      <c r="H102" s="45"/>
      <c r="I102" s="45"/>
      <c r="J102" s="45"/>
      <c r="K102" s="45"/>
      <c r="L102" s="134"/>
      <c r="M102" t="str">
        <f>IF(E102="","",'OPĆI DIO'!$C$1)</f>
        <v/>
      </c>
      <c r="N102" t="str">
        <f t="shared" si="10"/>
        <v/>
      </c>
      <c r="O102" t="str">
        <f t="shared" si="11"/>
        <v/>
      </c>
      <c r="T102" s="1">
        <v>632310563</v>
      </c>
      <c r="U102" s="1" t="s">
        <v>1166</v>
      </c>
      <c r="V102" s="1">
        <v>563</v>
      </c>
      <c r="W102" s="1" t="s">
        <v>109</v>
      </c>
      <c r="X102">
        <v>632</v>
      </c>
      <c r="Y102">
        <v>63</v>
      </c>
    </row>
    <row r="103" spans="1:25">
      <c r="A103" s="7" t="str">
        <f>IF(E103="","",VLOOKUP('OPĆI DIO'!$C$1,'OPĆI DIO'!$P$4:$Y$137,10,FALSE))</f>
        <v/>
      </c>
      <c r="B103" s="7" t="str">
        <f>IF(E103="","",VLOOKUP('OPĆI DIO'!$C$1,'OPĆI DIO'!$P$4:$Y$137,9,FALSE))</f>
        <v/>
      </c>
      <c r="C103" s="47" t="str">
        <f t="shared" si="12"/>
        <v/>
      </c>
      <c r="D103" s="6" t="str">
        <f t="shared" si="13"/>
        <v/>
      </c>
      <c r="E103" s="14"/>
      <c r="F103" s="49" t="str">
        <f t="shared" si="14"/>
        <v/>
      </c>
      <c r="G103" s="45"/>
      <c r="H103" s="45"/>
      <c r="I103" s="45"/>
      <c r="J103" s="45"/>
      <c r="K103" s="45"/>
      <c r="L103" s="134"/>
      <c r="M103" t="str">
        <f>IF(E103="","",'OPĆI DIO'!$C$1)</f>
        <v/>
      </c>
      <c r="N103" t="str">
        <f t="shared" si="10"/>
        <v/>
      </c>
      <c r="O103" t="str">
        <f t="shared" si="11"/>
        <v/>
      </c>
      <c r="T103" s="1">
        <v>632410563</v>
      </c>
      <c r="U103" s="1" t="s">
        <v>1166</v>
      </c>
      <c r="V103" s="1">
        <v>563</v>
      </c>
      <c r="W103" s="1" t="s">
        <v>109</v>
      </c>
      <c r="X103">
        <v>632</v>
      </c>
      <c r="Y103">
        <v>63</v>
      </c>
    </row>
    <row r="104" spans="1:25">
      <c r="A104" s="7" t="str">
        <f>IF(E104="","",VLOOKUP('OPĆI DIO'!$C$1,'OPĆI DIO'!$P$4:$Y$137,10,FALSE))</f>
        <v/>
      </c>
      <c r="B104" s="7" t="str">
        <f>IF(E104="","",VLOOKUP('OPĆI DIO'!$C$1,'OPĆI DIO'!$P$4:$Y$137,9,FALSE))</f>
        <v/>
      </c>
      <c r="C104" s="47" t="str">
        <f t="shared" si="12"/>
        <v/>
      </c>
      <c r="D104" s="6" t="str">
        <f t="shared" si="13"/>
        <v/>
      </c>
      <c r="E104" s="14"/>
      <c r="F104" s="49" t="str">
        <f t="shared" si="14"/>
        <v/>
      </c>
      <c r="G104" s="45"/>
      <c r="H104" s="45"/>
      <c r="I104" s="45"/>
      <c r="J104" s="45"/>
      <c r="K104" s="45"/>
      <c r="L104" s="134"/>
      <c r="M104" t="str">
        <f>IF(E104="","",'OPĆI DIO'!$C$1)</f>
        <v/>
      </c>
      <c r="N104" t="str">
        <f t="shared" si="10"/>
        <v/>
      </c>
      <c r="O104" t="str">
        <f t="shared" si="11"/>
        <v/>
      </c>
      <c r="T104" s="1">
        <v>632310573</v>
      </c>
      <c r="U104" s="1" t="s">
        <v>920</v>
      </c>
      <c r="V104" s="1">
        <v>573</v>
      </c>
      <c r="W104" s="1" t="s">
        <v>921</v>
      </c>
      <c r="X104">
        <v>632</v>
      </c>
      <c r="Y104">
        <v>63</v>
      </c>
    </row>
    <row r="105" spans="1:25">
      <c r="A105" s="7" t="str">
        <f>IF(E105="","",VLOOKUP('OPĆI DIO'!$C$1,'OPĆI DIO'!$P$4:$Y$137,10,FALSE))</f>
        <v/>
      </c>
      <c r="B105" s="7" t="str">
        <f>IF(E105="","",VLOOKUP('OPĆI DIO'!$C$1,'OPĆI DIO'!$P$4:$Y$137,9,FALSE))</f>
        <v/>
      </c>
      <c r="C105" s="47" t="str">
        <f t="shared" si="12"/>
        <v/>
      </c>
      <c r="D105" s="6" t="str">
        <f t="shared" si="13"/>
        <v/>
      </c>
      <c r="E105" s="14"/>
      <c r="F105" s="49" t="str">
        <f t="shared" si="14"/>
        <v/>
      </c>
      <c r="G105" s="45"/>
      <c r="H105" s="45"/>
      <c r="I105" s="45"/>
      <c r="J105" s="45"/>
      <c r="K105" s="45"/>
      <c r="L105" s="134"/>
      <c r="M105" t="str">
        <f>IF(E105="","",'OPĆI DIO'!$C$1)</f>
        <v/>
      </c>
      <c r="N105" t="str">
        <f t="shared" si="10"/>
        <v/>
      </c>
      <c r="O105" t="str">
        <f t="shared" si="11"/>
        <v/>
      </c>
      <c r="T105" s="1">
        <v>632410573</v>
      </c>
      <c r="U105" s="1" t="s">
        <v>924</v>
      </c>
      <c r="V105" s="1">
        <v>573</v>
      </c>
      <c r="W105" s="1" t="s">
        <v>921</v>
      </c>
      <c r="X105">
        <v>632</v>
      </c>
      <c r="Y105">
        <v>63</v>
      </c>
    </row>
    <row r="106" spans="1:25">
      <c r="A106" s="7" t="str">
        <f>IF(E106="","",VLOOKUP('OPĆI DIO'!$C$1,'OPĆI DIO'!$P$4:$Y$137,10,FALSE))</f>
        <v/>
      </c>
      <c r="B106" s="7" t="str">
        <f>IF(E106="","",VLOOKUP('OPĆI DIO'!$C$1,'OPĆI DIO'!$P$4:$Y$137,9,FALSE))</f>
        <v/>
      </c>
      <c r="C106" s="47" t="str">
        <f t="shared" si="12"/>
        <v/>
      </c>
      <c r="D106" s="6" t="str">
        <f t="shared" si="13"/>
        <v/>
      </c>
      <c r="E106" s="14"/>
      <c r="F106" s="49" t="str">
        <f t="shared" si="14"/>
        <v/>
      </c>
      <c r="G106" s="45"/>
      <c r="H106" s="45"/>
      <c r="I106" s="45"/>
      <c r="J106" s="45"/>
      <c r="K106" s="45"/>
      <c r="L106" s="134"/>
      <c r="M106" t="str">
        <f>IF(E106="","",'OPĆI DIO'!$C$1)</f>
        <v/>
      </c>
      <c r="N106" t="str">
        <f t="shared" si="10"/>
        <v/>
      </c>
      <c r="O106" t="str">
        <f t="shared" si="11"/>
        <v/>
      </c>
      <c r="T106" s="1">
        <v>632310581</v>
      </c>
      <c r="U106" s="1" t="s">
        <v>1196</v>
      </c>
      <c r="V106" s="1">
        <v>581</v>
      </c>
      <c r="W106" s="1" t="s">
        <v>1195</v>
      </c>
      <c r="X106">
        <v>632</v>
      </c>
      <c r="Y106">
        <v>63</v>
      </c>
    </row>
    <row r="107" spans="1:25">
      <c r="A107" s="7" t="str">
        <f>IF(E107="","",VLOOKUP('OPĆI DIO'!$C$1,'OPĆI DIO'!$P$4:$Y$137,10,FALSE))</f>
        <v/>
      </c>
      <c r="B107" s="7" t="str">
        <f>IF(E107="","",VLOOKUP('OPĆI DIO'!$C$1,'OPĆI DIO'!$P$4:$Y$137,9,FALSE))</f>
        <v/>
      </c>
      <c r="C107" s="47" t="str">
        <f t="shared" si="12"/>
        <v/>
      </c>
      <c r="D107" s="6" t="str">
        <f t="shared" si="13"/>
        <v/>
      </c>
      <c r="E107" s="14"/>
      <c r="F107" s="49" t="str">
        <f t="shared" si="14"/>
        <v/>
      </c>
      <c r="G107" s="45"/>
      <c r="H107" s="45"/>
      <c r="I107" s="45"/>
      <c r="J107" s="45"/>
      <c r="K107" s="45"/>
      <c r="L107" s="134"/>
      <c r="M107" t="str">
        <f>IF(E107="","",'OPĆI DIO'!$C$1)</f>
        <v/>
      </c>
      <c r="N107" t="str">
        <f t="shared" si="10"/>
        <v/>
      </c>
      <c r="O107" t="str">
        <f t="shared" si="11"/>
        <v/>
      </c>
      <c r="T107" s="1">
        <v>632410581</v>
      </c>
      <c r="U107" s="1" t="s">
        <v>1197</v>
      </c>
      <c r="V107" s="1">
        <v>581</v>
      </c>
      <c r="W107" s="1" t="s">
        <v>1195</v>
      </c>
      <c r="X107">
        <v>632</v>
      </c>
      <c r="Y107">
        <v>63</v>
      </c>
    </row>
    <row r="108" spans="1:25">
      <c r="A108" s="7" t="str">
        <f>IF(E108="","",VLOOKUP('OPĆI DIO'!$C$1,'OPĆI DIO'!$P$4:$Y$137,10,FALSE))</f>
        <v/>
      </c>
      <c r="B108" s="7" t="str">
        <f>IF(E108="","",VLOOKUP('OPĆI DIO'!$C$1,'OPĆI DIO'!$P$4:$Y$137,9,FALSE))</f>
        <v/>
      </c>
      <c r="C108" s="47" t="str">
        <f t="shared" si="12"/>
        <v/>
      </c>
      <c r="D108" s="6" t="str">
        <f t="shared" si="13"/>
        <v/>
      </c>
      <c r="E108" s="14"/>
      <c r="F108" s="49" t="str">
        <f t="shared" si="14"/>
        <v/>
      </c>
      <c r="G108" s="45"/>
      <c r="H108" s="45"/>
      <c r="I108" s="45"/>
      <c r="J108" s="45"/>
      <c r="K108" s="45"/>
      <c r="L108" s="134"/>
      <c r="M108" t="str">
        <f>IF(E108="","",'OPĆI DIO'!$C$1)</f>
        <v/>
      </c>
      <c r="N108" t="str">
        <f t="shared" si="10"/>
        <v/>
      </c>
      <c r="O108" t="str">
        <f t="shared" si="11"/>
        <v/>
      </c>
      <c r="T108" s="1">
        <v>841320000</v>
      </c>
      <c r="U108" s="1" t="s">
        <v>1200</v>
      </c>
      <c r="V108" s="1">
        <v>810</v>
      </c>
      <c r="W108" s="1" t="s">
        <v>1121</v>
      </c>
      <c r="X108">
        <v>841</v>
      </c>
      <c r="Y108">
        <v>84</v>
      </c>
    </row>
    <row r="109" spans="1:25">
      <c r="A109" s="7" t="str">
        <f>IF(E109="","",VLOOKUP('OPĆI DIO'!$C$1,'OPĆI DIO'!$P$4:$Y$137,10,FALSE))</f>
        <v/>
      </c>
      <c r="B109" s="7" t="str">
        <f>IF(E109="","",VLOOKUP('OPĆI DIO'!$C$1,'OPĆI DIO'!$P$4:$Y$137,9,FALSE))</f>
        <v/>
      </c>
      <c r="C109" s="47" t="str">
        <f t="shared" si="12"/>
        <v/>
      </c>
      <c r="D109" s="6" t="str">
        <f t="shared" si="13"/>
        <v/>
      </c>
      <c r="E109" s="14"/>
      <c r="F109" s="49" t="str">
        <f t="shared" si="14"/>
        <v/>
      </c>
      <c r="G109" s="45"/>
      <c r="H109" s="45"/>
      <c r="I109" s="45"/>
      <c r="J109" s="45"/>
      <c r="K109" s="45"/>
      <c r="L109" s="134"/>
      <c r="M109" t="str">
        <f>IF(E109="","",'OPĆI DIO'!$C$1)</f>
        <v/>
      </c>
      <c r="N109" t="str">
        <f t="shared" si="10"/>
        <v/>
      </c>
      <c r="O109" t="str">
        <f t="shared" si="11"/>
        <v/>
      </c>
      <c r="T109" s="1">
        <v>84431</v>
      </c>
      <c r="U109" s="1" t="s">
        <v>2853</v>
      </c>
      <c r="V109" s="1">
        <v>810</v>
      </c>
      <c r="W109" s="1" t="s">
        <v>1121</v>
      </c>
      <c r="X109">
        <v>844</v>
      </c>
      <c r="Y109">
        <v>84</v>
      </c>
    </row>
    <row r="110" spans="1:25">
      <c r="A110" s="7" t="str">
        <f>IF(E110="","",VLOOKUP('OPĆI DIO'!$C$1,'OPĆI DIO'!$P$4:$Y$137,10,FALSE))</f>
        <v/>
      </c>
      <c r="B110" s="7" t="str">
        <f>IF(E110="","",VLOOKUP('OPĆI DIO'!$C$1,'OPĆI DIO'!$P$4:$Y$137,9,FALSE))</f>
        <v/>
      </c>
      <c r="C110" s="47" t="str">
        <f t="shared" si="12"/>
        <v/>
      </c>
      <c r="D110" s="6" t="str">
        <f t="shared" si="13"/>
        <v/>
      </c>
      <c r="E110" s="14"/>
      <c r="F110" s="49" t="str">
        <f t="shared" si="14"/>
        <v/>
      </c>
      <c r="G110" s="45"/>
      <c r="H110" s="45"/>
      <c r="I110" s="45"/>
      <c r="J110" s="45"/>
      <c r="K110" s="45"/>
      <c r="L110" s="134"/>
      <c r="M110" t="str">
        <f>IF(E110="","",'OPĆI DIO'!$C$1)</f>
        <v/>
      </c>
      <c r="N110" t="str">
        <f t="shared" si="10"/>
        <v/>
      </c>
      <c r="O110" t="str">
        <f t="shared" si="11"/>
        <v/>
      </c>
      <c r="T110" s="1">
        <v>844320000</v>
      </c>
      <c r="U110" s="1" t="s">
        <v>2160</v>
      </c>
      <c r="V110" s="1">
        <v>810</v>
      </c>
      <c r="W110" s="1" t="s">
        <v>1121</v>
      </c>
      <c r="X110">
        <v>844</v>
      </c>
      <c r="Y110">
        <v>84</v>
      </c>
    </row>
    <row r="111" spans="1:25">
      <c r="A111" s="7" t="str">
        <f>IF(E111="","",VLOOKUP('OPĆI DIO'!$C$1,'OPĆI DIO'!$P$4:$Y$137,10,FALSE))</f>
        <v/>
      </c>
      <c r="B111" s="7" t="str">
        <f>IF(E111="","",VLOOKUP('OPĆI DIO'!$C$1,'OPĆI DIO'!$P$4:$Y$137,9,FALSE))</f>
        <v/>
      </c>
      <c r="C111" s="47" t="str">
        <f t="shared" si="12"/>
        <v/>
      </c>
      <c r="D111" s="6" t="str">
        <f t="shared" si="13"/>
        <v/>
      </c>
      <c r="E111" s="14"/>
      <c r="F111" s="49" t="str">
        <f t="shared" si="14"/>
        <v/>
      </c>
      <c r="G111" s="45"/>
      <c r="H111" s="45"/>
      <c r="I111" s="45"/>
      <c r="J111" s="45"/>
      <c r="K111" s="45"/>
      <c r="L111" s="134"/>
      <c r="M111" t="str">
        <f>IF(E111="","",'OPĆI DIO'!$C$1)</f>
        <v/>
      </c>
      <c r="N111" t="str">
        <f t="shared" si="10"/>
        <v/>
      </c>
      <c r="O111" t="str">
        <f t="shared" si="11"/>
        <v/>
      </c>
      <c r="T111" s="1">
        <v>842220081</v>
      </c>
      <c r="U111" s="1" t="s">
        <v>1123</v>
      </c>
      <c r="V111" s="1">
        <v>810</v>
      </c>
      <c r="W111" s="1" t="s">
        <v>1121</v>
      </c>
      <c r="X111">
        <v>842</v>
      </c>
      <c r="Y111">
        <v>84</v>
      </c>
    </row>
    <row r="112" spans="1:25">
      <c r="A112" s="7" t="str">
        <f>IF(E112="","",VLOOKUP('OPĆI DIO'!$C$1,'OPĆI DIO'!$P$4:$Y$137,10,FALSE))</f>
        <v/>
      </c>
      <c r="B112" s="7" t="str">
        <f>IF(E112="","",VLOOKUP('OPĆI DIO'!$C$1,'OPĆI DIO'!$P$4:$Y$137,9,FALSE))</f>
        <v/>
      </c>
      <c r="C112" s="47" t="str">
        <f t="shared" si="12"/>
        <v/>
      </c>
      <c r="D112" s="6" t="str">
        <f t="shared" si="13"/>
        <v/>
      </c>
      <c r="E112" s="14"/>
      <c r="F112" s="49" t="str">
        <f t="shared" si="14"/>
        <v/>
      </c>
      <c r="G112" s="45"/>
      <c r="H112" s="45"/>
      <c r="I112" s="45"/>
      <c r="J112" s="45"/>
      <c r="K112" s="45"/>
      <c r="L112" s="134"/>
      <c r="M112" t="str">
        <f>IF(E112="","",'OPĆI DIO'!$C$1)</f>
        <v/>
      </c>
      <c r="N112" t="str">
        <f t="shared" si="10"/>
        <v/>
      </c>
      <c r="O112" t="str">
        <f t="shared" si="11"/>
        <v/>
      </c>
      <c r="T112" s="1">
        <v>841320150</v>
      </c>
      <c r="U112" s="1" t="s">
        <v>2081</v>
      </c>
      <c r="V112" s="1">
        <v>810</v>
      </c>
      <c r="W112" s="1" t="s">
        <v>1121</v>
      </c>
      <c r="X112">
        <v>841</v>
      </c>
      <c r="Y112">
        <v>84</v>
      </c>
    </row>
    <row r="113" spans="1:25">
      <c r="A113" s="7" t="str">
        <f>IF(E113="","",VLOOKUP('OPĆI DIO'!$C$1,'OPĆI DIO'!$P$4:$Y$137,10,FALSE))</f>
        <v/>
      </c>
      <c r="B113" s="7" t="str">
        <f>IF(E113="","",VLOOKUP('OPĆI DIO'!$C$1,'OPĆI DIO'!$P$4:$Y$137,9,FALSE))</f>
        <v/>
      </c>
      <c r="C113" s="47" t="str">
        <f t="shared" si="12"/>
        <v/>
      </c>
      <c r="D113" s="6" t="str">
        <f t="shared" si="13"/>
        <v/>
      </c>
      <c r="E113" s="14"/>
      <c r="F113" s="49" t="str">
        <f t="shared" si="14"/>
        <v/>
      </c>
      <c r="G113" s="45"/>
      <c r="H113" s="45"/>
      <c r="I113" s="45"/>
      <c r="J113" s="45"/>
      <c r="K113" s="45"/>
      <c r="L113" s="134"/>
      <c r="M113" t="str">
        <f>IF(E113="","",'OPĆI DIO'!$C$1)</f>
        <v/>
      </c>
      <c r="N113" t="str">
        <f t="shared" si="10"/>
        <v/>
      </c>
      <c r="O113" t="str">
        <f t="shared" si="11"/>
        <v/>
      </c>
      <c r="T113" s="1">
        <v>841320151</v>
      </c>
      <c r="U113" s="1" t="s">
        <v>2848</v>
      </c>
      <c r="V113" s="1">
        <v>810</v>
      </c>
      <c r="W113" s="1" t="s">
        <v>1121</v>
      </c>
      <c r="X113">
        <v>841</v>
      </c>
      <c r="Y113">
        <v>84</v>
      </c>
    </row>
    <row r="114" spans="1:25">
      <c r="A114" s="7" t="str">
        <f>IF(E114="","",VLOOKUP('OPĆI DIO'!$C$1,'OPĆI DIO'!$P$4:$Y$137,10,FALSE))</f>
        <v/>
      </c>
      <c r="B114" s="7" t="str">
        <f>IF(E114="","",VLOOKUP('OPĆI DIO'!$C$1,'OPĆI DIO'!$P$4:$Y$137,9,FALSE))</f>
        <v/>
      </c>
      <c r="C114" s="47" t="str">
        <f t="shared" si="12"/>
        <v/>
      </c>
      <c r="D114" s="6" t="str">
        <f t="shared" si="13"/>
        <v/>
      </c>
      <c r="E114" s="14"/>
      <c r="F114" s="49" t="str">
        <f t="shared" si="14"/>
        <v/>
      </c>
      <c r="G114" s="45"/>
      <c r="H114" s="45"/>
      <c r="I114" s="45"/>
      <c r="J114" s="45"/>
      <c r="K114" s="45"/>
      <c r="L114" s="134"/>
      <c r="M114" t="str">
        <f>IF(E114="","",'OPĆI DIO'!$C$1)</f>
        <v/>
      </c>
      <c r="N114" t="str">
        <f t="shared" si="10"/>
        <v/>
      </c>
      <c r="O114" t="str">
        <f t="shared" si="11"/>
        <v/>
      </c>
    </row>
    <row r="115" spans="1:25">
      <c r="A115" s="7" t="str">
        <f>IF(E115="","",VLOOKUP('OPĆI DIO'!$C$1,'OPĆI DIO'!$P$4:$Y$137,10,FALSE))</f>
        <v/>
      </c>
      <c r="B115" s="7" t="str">
        <f>IF(E115="","",VLOOKUP('OPĆI DIO'!$C$1,'OPĆI DIO'!$P$4:$Y$137,9,FALSE))</f>
        <v/>
      </c>
      <c r="C115" s="47" t="str">
        <f t="shared" si="12"/>
        <v/>
      </c>
      <c r="D115" s="6" t="str">
        <f t="shared" si="13"/>
        <v/>
      </c>
      <c r="E115" s="14"/>
      <c r="F115" s="49" t="str">
        <f t="shared" si="14"/>
        <v/>
      </c>
      <c r="G115" s="45"/>
      <c r="H115" s="45"/>
      <c r="I115" s="45"/>
      <c r="J115" s="45"/>
      <c r="K115" s="45"/>
      <c r="L115" s="134"/>
      <c r="M115" t="str">
        <f>IF(E115="","",'OPĆI DIO'!$C$1)</f>
        <v/>
      </c>
      <c r="N115" t="str">
        <f t="shared" si="10"/>
        <v/>
      </c>
      <c r="O115" t="str">
        <f t="shared" si="11"/>
        <v/>
      </c>
    </row>
    <row r="116" spans="1:25">
      <c r="A116" s="7" t="str">
        <f>IF(E116="","",VLOOKUP('OPĆI DIO'!$C$1,'OPĆI DIO'!$P$4:$Y$137,10,FALSE))</f>
        <v/>
      </c>
      <c r="B116" s="7" t="str">
        <f>IF(E116="","",VLOOKUP('OPĆI DIO'!$C$1,'OPĆI DIO'!$P$4:$Y$137,9,FALSE))</f>
        <v/>
      </c>
      <c r="C116" s="47" t="str">
        <f t="shared" si="12"/>
        <v/>
      </c>
      <c r="D116" s="6" t="str">
        <f t="shared" si="13"/>
        <v/>
      </c>
      <c r="E116" s="14"/>
      <c r="F116" s="49" t="str">
        <f t="shared" si="14"/>
        <v/>
      </c>
      <c r="G116" s="45"/>
      <c r="H116" s="45"/>
      <c r="I116" s="45"/>
      <c r="J116" s="45"/>
      <c r="K116" s="45"/>
      <c r="L116" s="134"/>
      <c r="M116" t="str">
        <f>IF(E116="","",'OPĆI DIO'!$C$1)</f>
        <v/>
      </c>
      <c r="N116" t="str">
        <f t="shared" si="10"/>
        <v/>
      </c>
      <c r="O116" t="str">
        <f t="shared" si="11"/>
        <v/>
      </c>
    </row>
    <row r="117" spans="1:25">
      <c r="A117" s="7" t="str">
        <f>IF(E117="","",VLOOKUP('OPĆI DIO'!$C$1,'OPĆI DIO'!$P$4:$Y$137,10,FALSE))</f>
        <v/>
      </c>
      <c r="B117" s="7" t="str">
        <f>IF(E117="","",VLOOKUP('OPĆI DIO'!$C$1,'OPĆI DIO'!$P$4:$Y$137,9,FALSE))</f>
        <v/>
      </c>
      <c r="C117" s="47" t="str">
        <f t="shared" si="12"/>
        <v/>
      </c>
      <c r="D117" s="6" t="str">
        <f t="shared" si="13"/>
        <v/>
      </c>
      <c r="E117" s="14"/>
      <c r="F117" s="49" t="str">
        <f t="shared" si="14"/>
        <v/>
      </c>
      <c r="G117" s="45"/>
      <c r="H117" s="45"/>
      <c r="I117" s="45"/>
      <c r="J117" s="45"/>
      <c r="K117" s="45"/>
      <c r="L117" s="134"/>
      <c r="M117" t="str">
        <f>IF(E117="","",'OPĆI DIO'!$C$1)</f>
        <v/>
      </c>
      <c r="N117" t="str">
        <f t="shared" si="10"/>
        <v/>
      </c>
      <c r="O117" t="str">
        <f t="shared" si="11"/>
        <v/>
      </c>
    </row>
    <row r="118" spans="1:25">
      <c r="A118" s="7" t="str">
        <f>IF(E118="","",VLOOKUP('OPĆI DIO'!$C$1,'OPĆI DIO'!$P$4:$Y$137,10,FALSE))</f>
        <v/>
      </c>
      <c r="B118" s="7" t="str">
        <f>IF(E118="","",VLOOKUP('OPĆI DIO'!$C$1,'OPĆI DIO'!$P$4:$Y$137,9,FALSE))</f>
        <v/>
      </c>
      <c r="C118" s="47" t="str">
        <f t="shared" si="12"/>
        <v/>
      </c>
      <c r="D118" s="6" t="str">
        <f t="shared" si="13"/>
        <v/>
      </c>
      <c r="E118" s="14"/>
      <c r="F118" s="49" t="str">
        <f t="shared" si="14"/>
        <v/>
      </c>
      <c r="G118" s="45"/>
      <c r="H118" s="45"/>
      <c r="I118" s="45"/>
      <c r="J118" s="45"/>
      <c r="K118" s="45"/>
      <c r="L118" s="134"/>
      <c r="M118" t="str">
        <f>IF(E118="","",'OPĆI DIO'!$C$1)</f>
        <v/>
      </c>
      <c r="N118" t="str">
        <f t="shared" si="10"/>
        <v/>
      </c>
      <c r="O118" t="str">
        <f t="shared" si="11"/>
        <v/>
      </c>
    </row>
    <row r="119" spans="1:25">
      <c r="A119" s="7" t="str">
        <f>IF(E119="","",VLOOKUP('OPĆI DIO'!$C$1,'OPĆI DIO'!$P$4:$Y$137,10,FALSE))</f>
        <v/>
      </c>
      <c r="B119" s="7" t="str">
        <f>IF(E119="","",VLOOKUP('OPĆI DIO'!$C$1,'OPĆI DIO'!$P$4:$Y$137,9,FALSE))</f>
        <v/>
      </c>
      <c r="C119" s="47" t="str">
        <f t="shared" si="12"/>
        <v/>
      </c>
      <c r="D119" s="6" t="str">
        <f t="shared" si="13"/>
        <v/>
      </c>
      <c r="E119" s="14"/>
      <c r="F119" s="49" t="str">
        <f t="shared" si="14"/>
        <v/>
      </c>
      <c r="G119" s="45"/>
      <c r="H119" s="45"/>
      <c r="I119" s="45"/>
      <c r="J119" s="45"/>
      <c r="K119" s="45"/>
      <c r="L119" s="134"/>
      <c r="M119" t="str">
        <f>IF(E119="","",'OPĆI DIO'!$C$1)</f>
        <v/>
      </c>
      <c r="N119" t="str">
        <f t="shared" si="10"/>
        <v/>
      </c>
      <c r="O119" t="str">
        <f t="shared" si="11"/>
        <v/>
      </c>
    </row>
    <row r="120" spans="1:25">
      <c r="A120" s="7" t="str">
        <f>IF(E120="","",VLOOKUP('OPĆI DIO'!$C$1,'OPĆI DIO'!$P$4:$Y$137,10,FALSE))</f>
        <v/>
      </c>
      <c r="B120" s="7" t="str">
        <f>IF(E120="","",VLOOKUP('OPĆI DIO'!$C$1,'OPĆI DIO'!$P$4:$Y$137,9,FALSE))</f>
        <v/>
      </c>
      <c r="C120" s="47" t="str">
        <f t="shared" si="12"/>
        <v/>
      </c>
      <c r="D120" s="6" t="str">
        <f t="shared" si="13"/>
        <v/>
      </c>
      <c r="E120" s="14"/>
      <c r="F120" s="49" t="str">
        <f t="shared" si="14"/>
        <v/>
      </c>
      <c r="G120" s="45"/>
      <c r="H120" s="45"/>
      <c r="I120" s="45"/>
      <c r="J120" s="45"/>
      <c r="K120" s="45"/>
      <c r="L120" s="134"/>
      <c r="M120" t="str">
        <f>IF(E120="","",'OPĆI DIO'!$C$1)</f>
        <v/>
      </c>
      <c r="N120" t="str">
        <f t="shared" si="10"/>
        <v/>
      </c>
      <c r="O120" t="str">
        <f t="shared" si="11"/>
        <v/>
      </c>
    </row>
    <row r="121" spans="1:25">
      <c r="A121" s="7" t="str">
        <f>IF(E121="","",VLOOKUP('OPĆI DIO'!$C$1,'OPĆI DIO'!$P$4:$Y$137,10,FALSE))</f>
        <v/>
      </c>
      <c r="B121" s="7" t="str">
        <f>IF(E121="","",VLOOKUP('OPĆI DIO'!$C$1,'OPĆI DIO'!$P$4:$Y$137,9,FALSE))</f>
        <v/>
      </c>
      <c r="C121" s="47" t="str">
        <f t="shared" si="12"/>
        <v/>
      </c>
      <c r="D121" s="6" t="str">
        <f t="shared" si="13"/>
        <v/>
      </c>
      <c r="E121" s="14"/>
      <c r="F121" s="49" t="str">
        <f t="shared" si="14"/>
        <v/>
      </c>
      <c r="G121" s="45"/>
      <c r="H121" s="45"/>
      <c r="I121" s="45"/>
      <c r="J121" s="45"/>
      <c r="K121" s="45"/>
      <c r="L121" s="134"/>
      <c r="M121" t="str">
        <f>IF(E121="","",'OPĆI DIO'!$C$1)</f>
        <v/>
      </c>
      <c r="N121" t="str">
        <f t="shared" si="10"/>
        <v/>
      </c>
      <c r="O121" t="str">
        <f t="shared" si="11"/>
        <v/>
      </c>
    </row>
    <row r="122" spans="1:25">
      <c r="A122" s="7" t="str">
        <f>IF(E122="","",VLOOKUP('OPĆI DIO'!$C$1,'OPĆI DIO'!$P$4:$Y$137,10,FALSE))</f>
        <v/>
      </c>
      <c r="B122" s="7" t="str">
        <f>IF(E122="","",VLOOKUP('OPĆI DIO'!$C$1,'OPĆI DIO'!$P$4:$Y$137,9,FALSE))</f>
        <v/>
      </c>
      <c r="C122" s="47" t="str">
        <f t="shared" si="12"/>
        <v/>
      </c>
      <c r="D122" s="6" t="str">
        <f t="shared" si="13"/>
        <v/>
      </c>
      <c r="E122" s="14"/>
      <c r="F122" s="49" t="str">
        <f t="shared" si="14"/>
        <v/>
      </c>
      <c r="G122" s="45"/>
      <c r="H122" s="45"/>
      <c r="I122" s="45"/>
      <c r="J122" s="45"/>
      <c r="K122" s="45"/>
      <c r="L122" s="134"/>
      <c r="M122" t="str">
        <f>IF(E122="","",'OPĆI DIO'!$C$1)</f>
        <v/>
      </c>
      <c r="N122" t="str">
        <f t="shared" si="10"/>
        <v/>
      </c>
      <c r="O122" t="str">
        <f t="shared" si="11"/>
        <v/>
      </c>
    </row>
    <row r="123" spans="1:25">
      <c r="A123" s="7" t="str">
        <f>IF(E123="","",VLOOKUP('OPĆI DIO'!$C$1,'OPĆI DIO'!$P$4:$Y$137,10,FALSE))</f>
        <v/>
      </c>
      <c r="B123" s="7" t="str">
        <f>IF(E123="","",VLOOKUP('OPĆI DIO'!$C$1,'OPĆI DIO'!$P$4:$Y$137,9,FALSE))</f>
        <v/>
      </c>
      <c r="C123" s="47" t="str">
        <f t="shared" si="12"/>
        <v/>
      </c>
      <c r="D123" s="6" t="str">
        <f t="shared" si="13"/>
        <v/>
      </c>
      <c r="E123" s="14"/>
      <c r="F123" s="49" t="str">
        <f t="shared" si="14"/>
        <v/>
      </c>
      <c r="G123" s="45"/>
      <c r="H123" s="45"/>
      <c r="I123" s="45"/>
      <c r="J123" s="45"/>
      <c r="K123" s="45"/>
      <c r="L123" s="134"/>
      <c r="M123" t="str">
        <f>IF(E123="","",'OPĆI DIO'!$C$1)</f>
        <v/>
      </c>
      <c r="N123" t="str">
        <f t="shared" si="10"/>
        <v/>
      </c>
      <c r="O123" t="str">
        <f t="shared" si="11"/>
        <v/>
      </c>
    </row>
    <row r="124" spans="1:25">
      <c r="A124" s="7" t="str">
        <f>IF(E124="","",VLOOKUP('OPĆI DIO'!$C$1,'OPĆI DIO'!$P$4:$Y$137,10,FALSE))</f>
        <v/>
      </c>
      <c r="B124" s="7" t="str">
        <f>IF(E124="","",VLOOKUP('OPĆI DIO'!$C$1,'OPĆI DIO'!$P$4:$Y$137,9,FALSE))</f>
        <v/>
      </c>
      <c r="C124" s="47" t="str">
        <f t="shared" si="12"/>
        <v/>
      </c>
      <c r="D124" s="6" t="str">
        <f t="shared" si="13"/>
        <v/>
      </c>
      <c r="E124" s="14"/>
      <c r="F124" s="49" t="str">
        <f t="shared" si="14"/>
        <v/>
      </c>
      <c r="G124" s="45"/>
      <c r="H124" s="45"/>
      <c r="I124" s="45"/>
      <c r="J124" s="45"/>
      <c r="K124" s="45"/>
      <c r="L124" s="134"/>
      <c r="M124" t="str">
        <f>IF(E124="","",'OPĆI DIO'!$C$1)</f>
        <v/>
      </c>
      <c r="N124" t="str">
        <f t="shared" si="10"/>
        <v/>
      </c>
      <c r="O124" t="str">
        <f t="shared" si="11"/>
        <v/>
      </c>
    </row>
    <row r="125" spans="1:25">
      <c r="A125" s="7" t="str">
        <f>IF(E125="","",VLOOKUP('OPĆI DIO'!$C$1,'OPĆI DIO'!$P$4:$Y$137,10,FALSE))</f>
        <v/>
      </c>
      <c r="B125" s="7" t="str">
        <f>IF(E125="","",VLOOKUP('OPĆI DIO'!$C$1,'OPĆI DIO'!$P$4:$Y$137,9,FALSE))</f>
        <v/>
      </c>
      <c r="C125" s="47" t="str">
        <f t="shared" si="12"/>
        <v/>
      </c>
      <c r="D125" s="6" t="str">
        <f t="shared" si="13"/>
        <v/>
      </c>
      <c r="E125" s="14"/>
      <c r="F125" s="49" t="str">
        <f t="shared" si="14"/>
        <v/>
      </c>
      <c r="G125" s="45"/>
      <c r="H125" s="45"/>
      <c r="I125" s="45"/>
      <c r="J125" s="45"/>
      <c r="K125" s="45"/>
      <c r="L125" s="134"/>
      <c r="M125" t="str">
        <f>IF(E125="","",'OPĆI DIO'!$C$1)</f>
        <v/>
      </c>
      <c r="N125" t="str">
        <f t="shared" si="10"/>
        <v/>
      </c>
      <c r="O125" t="str">
        <f t="shared" si="11"/>
        <v/>
      </c>
    </row>
    <row r="126" spans="1:25">
      <c r="A126" s="7" t="str">
        <f>IF(E126="","",VLOOKUP('OPĆI DIO'!$C$1,'OPĆI DIO'!$P$4:$Y$137,10,FALSE))</f>
        <v/>
      </c>
      <c r="B126" s="7" t="str">
        <f>IF(E126="","",VLOOKUP('OPĆI DIO'!$C$1,'OPĆI DIO'!$P$4:$Y$137,9,FALSE))</f>
        <v/>
      </c>
      <c r="C126" s="47" t="str">
        <f t="shared" si="12"/>
        <v/>
      </c>
      <c r="D126" s="6" t="str">
        <f t="shared" si="13"/>
        <v/>
      </c>
      <c r="E126" s="14"/>
      <c r="F126" s="49" t="str">
        <f t="shared" si="14"/>
        <v/>
      </c>
      <c r="G126" s="45"/>
      <c r="H126" s="45"/>
      <c r="I126" s="45"/>
      <c r="J126" s="45"/>
      <c r="K126" s="45"/>
      <c r="L126" s="134"/>
      <c r="M126" t="str">
        <f>IF(E126="","",'OPĆI DIO'!$C$1)</f>
        <v/>
      </c>
      <c r="N126" t="str">
        <f t="shared" si="10"/>
        <v/>
      </c>
      <c r="O126" t="str">
        <f t="shared" si="11"/>
        <v/>
      </c>
    </row>
    <row r="127" spans="1:25">
      <c r="A127" s="7" t="str">
        <f>IF(E127="","",VLOOKUP('OPĆI DIO'!$C$1,'OPĆI DIO'!$P$4:$Y$137,10,FALSE))</f>
        <v/>
      </c>
      <c r="B127" s="7" t="str">
        <f>IF(E127="","",VLOOKUP('OPĆI DIO'!$C$1,'OPĆI DIO'!$P$4:$Y$137,9,FALSE))</f>
        <v/>
      </c>
      <c r="C127" s="47" t="str">
        <f t="shared" si="12"/>
        <v/>
      </c>
      <c r="D127" s="6" t="str">
        <f t="shared" si="13"/>
        <v/>
      </c>
      <c r="E127" s="14"/>
      <c r="F127" s="49" t="str">
        <f t="shared" si="14"/>
        <v/>
      </c>
      <c r="G127" s="45"/>
      <c r="H127" s="45"/>
      <c r="I127" s="45"/>
      <c r="J127" s="45"/>
      <c r="K127" s="45"/>
      <c r="L127" s="134"/>
      <c r="M127" t="str">
        <f>IF(E127="","",'OPĆI DIO'!$C$1)</f>
        <v/>
      </c>
      <c r="N127" t="str">
        <f t="shared" si="10"/>
        <v/>
      </c>
      <c r="O127" t="str">
        <f t="shared" si="11"/>
        <v/>
      </c>
    </row>
    <row r="128" spans="1:25">
      <c r="A128" s="7" t="str">
        <f>IF(E128="","",VLOOKUP('OPĆI DIO'!$C$1,'OPĆI DIO'!$P$4:$Y$137,10,FALSE))</f>
        <v/>
      </c>
      <c r="B128" s="7" t="str">
        <f>IF(E128="","",VLOOKUP('OPĆI DIO'!$C$1,'OPĆI DIO'!$P$4:$Y$137,9,FALSE))</f>
        <v/>
      </c>
      <c r="C128" s="47" t="str">
        <f t="shared" si="12"/>
        <v/>
      </c>
      <c r="D128" s="6" t="str">
        <f t="shared" si="13"/>
        <v/>
      </c>
      <c r="E128" s="14"/>
      <c r="F128" s="49" t="str">
        <f t="shared" si="14"/>
        <v/>
      </c>
      <c r="G128" s="45"/>
      <c r="H128" s="45"/>
      <c r="I128" s="45"/>
      <c r="J128" s="45"/>
      <c r="K128" s="45"/>
      <c r="L128" s="134"/>
      <c r="M128" t="str">
        <f>IF(E128="","",'OPĆI DIO'!$C$1)</f>
        <v/>
      </c>
      <c r="N128" t="str">
        <f t="shared" si="10"/>
        <v/>
      </c>
      <c r="O128" t="str">
        <f t="shared" si="11"/>
        <v/>
      </c>
    </row>
    <row r="129" spans="1:15">
      <c r="A129" s="7" t="str">
        <f>IF(E129="","",VLOOKUP('OPĆI DIO'!$C$1,'OPĆI DIO'!$P$4:$Y$137,10,FALSE))</f>
        <v/>
      </c>
      <c r="B129" s="7" t="str">
        <f>IF(E129="","",VLOOKUP('OPĆI DIO'!$C$1,'OPĆI DIO'!$P$4:$Y$137,9,FALSE))</f>
        <v/>
      </c>
      <c r="C129" s="47" t="str">
        <f t="shared" si="12"/>
        <v/>
      </c>
      <c r="D129" s="6" t="str">
        <f t="shared" si="13"/>
        <v/>
      </c>
      <c r="E129" s="14"/>
      <c r="F129" s="49" t="str">
        <f t="shared" si="14"/>
        <v/>
      </c>
      <c r="G129" s="45"/>
      <c r="H129" s="45"/>
      <c r="I129" s="45"/>
      <c r="J129" s="45"/>
      <c r="K129" s="45"/>
      <c r="L129" s="134"/>
      <c r="M129" t="str">
        <f>IF(E129="","",'OPĆI DIO'!$C$1)</f>
        <v/>
      </c>
      <c r="N129" t="str">
        <f t="shared" si="10"/>
        <v/>
      </c>
      <c r="O129" t="str">
        <f t="shared" si="11"/>
        <v/>
      </c>
    </row>
    <row r="130" spans="1:15">
      <c r="A130" s="7" t="str">
        <f>IF(E130="","",VLOOKUP('OPĆI DIO'!$C$1,'OPĆI DIO'!$P$4:$Y$137,10,FALSE))</f>
        <v/>
      </c>
      <c r="B130" s="7" t="str">
        <f>IF(E130="","",VLOOKUP('OPĆI DIO'!$C$1,'OPĆI DIO'!$P$4:$Y$137,9,FALSE))</f>
        <v/>
      </c>
      <c r="C130" s="47" t="str">
        <f t="shared" si="12"/>
        <v/>
      </c>
      <c r="D130" s="6" t="str">
        <f t="shared" si="13"/>
        <v/>
      </c>
      <c r="E130" s="14"/>
      <c r="F130" s="49" t="str">
        <f t="shared" si="14"/>
        <v/>
      </c>
      <c r="G130" s="45"/>
      <c r="H130" s="45"/>
      <c r="I130" s="45"/>
      <c r="J130" s="45"/>
      <c r="K130" s="45"/>
      <c r="L130" s="134"/>
      <c r="M130" t="str">
        <f>IF(E130="","",'OPĆI DIO'!$C$1)</f>
        <v/>
      </c>
      <c r="N130" t="str">
        <f t="shared" si="10"/>
        <v/>
      </c>
      <c r="O130" t="str">
        <f t="shared" si="11"/>
        <v/>
      </c>
    </row>
    <row r="131" spans="1:15">
      <c r="A131" s="7" t="str">
        <f>IF(E131="","",VLOOKUP('OPĆI DIO'!$C$1,'OPĆI DIO'!$P$4:$Y$137,10,FALSE))</f>
        <v/>
      </c>
      <c r="B131" s="7" t="str">
        <f>IF(E131="","",VLOOKUP('OPĆI DIO'!$C$1,'OPĆI DIO'!$P$4:$Y$137,9,FALSE))</f>
        <v/>
      </c>
      <c r="C131" s="47" t="str">
        <f t="shared" si="12"/>
        <v/>
      </c>
      <c r="D131" s="6" t="str">
        <f t="shared" si="13"/>
        <v/>
      </c>
      <c r="E131" s="14"/>
      <c r="F131" s="49" t="str">
        <f t="shared" si="14"/>
        <v/>
      </c>
      <c r="G131" s="45"/>
      <c r="H131" s="45"/>
      <c r="I131" s="45"/>
      <c r="J131" s="45"/>
      <c r="K131" s="45"/>
      <c r="L131" s="134"/>
      <c r="M131" t="str">
        <f>IF(E131="","",'OPĆI DIO'!$C$1)</f>
        <v/>
      </c>
      <c r="N131" t="str">
        <f t="shared" si="10"/>
        <v/>
      </c>
      <c r="O131" t="str">
        <f t="shared" si="11"/>
        <v/>
      </c>
    </row>
    <row r="132" spans="1:15">
      <c r="A132" s="7" t="str">
        <f>IF(E132="","",VLOOKUP('OPĆI DIO'!$C$1,'OPĆI DIO'!$P$4:$Y$137,10,FALSE))</f>
        <v/>
      </c>
      <c r="B132" s="7" t="str">
        <f>IF(E132="","",VLOOKUP('OPĆI DIO'!$C$1,'OPĆI DIO'!$P$4:$Y$137,9,FALSE))</f>
        <v/>
      </c>
      <c r="C132" s="47" t="str">
        <f t="shared" si="12"/>
        <v/>
      </c>
      <c r="D132" s="6" t="str">
        <f t="shared" si="13"/>
        <v/>
      </c>
      <c r="E132" s="14"/>
      <c r="F132" s="49" t="str">
        <f t="shared" si="14"/>
        <v/>
      </c>
      <c r="G132" s="45"/>
      <c r="H132" s="45"/>
      <c r="I132" s="45"/>
      <c r="J132" s="45"/>
      <c r="K132" s="45"/>
      <c r="L132" s="134"/>
      <c r="M132" t="str">
        <f>IF(E132="","",'OPĆI DIO'!$C$1)</f>
        <v/>
      </c>
      <c r="N132" t="str">
        <f t="shared" ref="N132:N195" si="15">LEFT(E132,2)</f>
        <v/>
      </c>
      <c r="O132" t="str">
        <f t="shared" ref="O132:O195" si="16">LEFT(E132,3)</f>
        <v/>
      </c>
    </row>
    <row r="133" spans="1:15">
      <c r="A133" s="7" t="str">
        <f>IF(E133="","",VLOOKUP('OPĆI DIO'!$C$1,'OPĆI DIO'!$P$4:$Y$137,10,FALSE))</f>
        <v/>
      </c>
      <c r="B133" s="7" t="str">
        <f>IF(E133="","",VLOOKUP('OPĆI DIO'!$C$1,'OPĆI DIO'!$P$4:$Y$137,9,FALSE))</f>
        <v/>
      </c>
      <c r="C133" s="47" t="str">
        <f t="shared" si="12"/>
        <v/>
      </c>
      <c r="D133" s="6" t="str">
        <f t="shared" si="13"/>
        <v/>
      </c>
      <c r="E133" s="14"/>
      <c r="F133" s="49" t="str">
        <f t="shared" si="14"/>
        <v/>
      </c>
      <c r="G133" s="45"/>
      <c r="H133" s="45"/>
      <c r="I133" s="45"/>
      <c r="J133" s="45"/>
      <c r="K133" s="45"/>
      <c r="L133" s="134"/>
      <c r="M133" t="str">
        <f>IF(E133="","",'OPĆI DIO'!$C$1)</f>
        <v/>
      </c>
      <c r="N133" t="str">
        <f t="shared" si="15"/>
        <v/>
      </c>
      <c r="O133" t="str">
        <f t="shared" si="16"/>
        <v/>
      </c>
    </row>
    <row r="134" spans="1:15">
      <c r="A134" s="7" t="str">
        <f>IF(E134="","",VLOOKUP('OPĆI DIO'!$C$1,'OPĆI DIO'!$P$4:$Y$137,10,FALSE))</f>
        <v/>
      </c>
      <c r="B134" s="7" t="str">
        <f>IF(E134="","",VLOOKUP('OPĆI DIO'!$C$1,'OPĆI DIO'!$P$4:$Y$137,9,FALSE))</f>
        <v/>
      </c>
      <c r="C134" s="47" t="str">
        <f t="shared" ref="C134:C197" si="17">IFERROR(VLOOKUP(E134,$T$6:$W$113,3,FALSE),"")</f>
        <v/>
      </c>
      <c r="D134" s="6" t="str">
        <f t="shared" ref="D134:D197" si="18">IFERROR(VLOOKUP(E134,$T$6:$W$113,4,FALSE),"")</f>
        <v/>
      </c>
      <c r="E134" s="14"/>
      <c r="F134" s="49" t="str">
        <f t="shared" ref="F134:F197" si="19">IFERROR(VLOOKUP(E134,$T$6:$W$113,2,FALSE),"")</f>
        <v/>
      </c>
      <c r="G134" s="45"/>
      <c r="H134" s="45"/>
      <c r="I134" s="45"/>
      <c r="J134" s="45"/>
      <c r="K134" s="45"/>
      <c r="L134" s="134"/>
      <c r="M134" t="str">
        <f>IF(E134="","",'OPĆI DIO'!$C$1)</f>
        <v/>
      </c>
      <c r="N134" t="str">
        <f t="shared" si="15"/>
        <v/>
      </c>
      <c r="O134" t="str">
        <f t="shared" si="16"/>
        <v/>
      </c>
    </row>
    <row r="135" spans="1:15">
      <c r="A135" s="7" t="str">
        <f>IF(E135="","",VLOOKUP('OPĆI DIO'!$C$1,'OPĆI DIO'!$P$4:$Y$137,10,FALSE))</f>
        <v/>
      </c>
      <c r="B135" s="7" t="str">
        <f>IF(E135="","",VLOOKUP('OPĆI DIO'!$C$1,'OPĆI DIO'!$P$4:$Y$137,9,FALSE))</f>
        <v/>
      </c>
      <c r="C135" s="47" t="str">
        <f t="shared" si="17"/>
        <v/>
      </c>
      <c r="D135" s="6" t="str">
        <f t="shared" si="18"/>
        <v/>
      </c>
      <c r="E135" s="14"/>
      <c r="F135" s="49" t="str">
        <f t="shared" si="19"/>
        <v/>
      </c>
      <c r="G135" s="45"/>
      <c r="H135" s="45"/>
      <c r="I135" s="45"/>
      <c r="J135" s="45"/>
      <c r="K135" s="45"/>
      <c r="L135" s="134"/>
      <c r="M135" t="str">
        <f>IF(E135="","",'OPĆI DIO'!$C$1)</f>
        <v/>
      </c>
      <c r="N135" t="str">
        <f t="shared" si="15"/>
        <v/>
      </c>
      <c r="O135" t="str">
        <f t="shared" si="16"/>
        <v/>
      </c>
    </row>
    <row r="136" spans="1:15">
      <c r="A136" s="7" t="str">
        <f>IF(E136="","",VLOOKUP('OPĆI DIO'!$C$1,'OPĆI DIO'!$P$4:$Y$137,10,FALSE))</f>
        <v/>
      </c>
      <c r="B136" s="7" t="str">
        <f>IF(E136="","",VLOOKUP('OPĆI DIO'!$C$1,'OPĆI DIO'!$P$4:$Y$137,9,FALSE))</f>
        <v/>
      </c>
      <c r="C136" s="47" t="str">
        <f t="shared" si="17"/>
        <v/>
      </c>
      <c r="D136" s="6" t="str">
        <f t="shared" si="18"/>
        <v/>
      </c>
      <c r="E136" s="14"/>
      <c r="F136" s="49" t="str">
        <f t="shared" si="19"/>
        <v/>
      </c>
      <c r="G136" s="45"/>
      <c r="H136" s="45"/>
      <c r="I136" s="45"/>
      <c r="J136" s="45"/>
      <c r="K136" s="45"/>
      <c r="L136" s="134"/>
      <c r="M136" t="str">
        <f>IF(E136="","",'OPĆI DIO'!$C$1)</f>
        <v/>
      </c>
      <c r="N136" t="str">
        <f t="shared" si="15"/>
        <v/>
      </c>
      <c r="O136" t="str">
        <f t="shared" si="16"/>
        <v/>
      </c>
    </row>
    <row r="137" spans="1:15">
      <c r="A137" s="7" t="str">
        <f>IF(E137="","",VLOOKUP('OPĆI DIO'!$C$1,'OPĆI DIO'!$P$4:$Y$137,10,FALSE))</f>
        <v/>
      </c>
      <c r="B137" s="7" t="str">
        <f>IF(E137="","",VLOOKUP('OPĆI DIO'!$C$1,'OPĆI DIO'!$P$4:$Y$137,9,FALSE))</f>
        <v/>
      </c>
      <c r="C137" s="47" t="str">
        <f t="shared" si="17"/>
        <v/>
      </c>
      <c r="D137" s="6" t="str">
        <f t="shared" si="18"/>
        <v/>
      </c>
      <c r="E137" s="14"/>
      <c r="F137" s="49" t="str">
        <f t="shared" si="19"/>
        <v/>
      </c>
      <c r="G137" s="45"/>
      <c r="H137" s="45"/>
      <c r="I137" s="45"/>
      <c r="J137" s="45"/>
      <c r="K137" s="45"/>
      <c r="L137" s="134"/>
      <c r="M137" t="str">
        <f>IF(E137="","",'OPĆI DIO'!$C$1)</f>
        <v/>
      </c>
      <c r="N137" t="str">
        <f t="shared" si="15"/>
        <v/>
      </c>
      <c r="O137" t="str">
        <f t="shared" si="16"/>
        <v/>
      </c>
    </row>
    <row r="138" spans="1:15">
      <c r="A138" s="7" t="str">
        <f>IF(E138="","",VLOOKUP('OPĆI DIO'!$C$1,'OPĆI DIO'!$P$4:$Y$137,10,FALSE))</f>
        <v/>
      </c>
      <c r="B138" s="7" t="str">
        <f>IF(E138="","",VLOOKUP('OPĆI DIO'!$C$1,'OPĆI DIO'!$P$4:$Y$137,9,FALSE))</f>
        <v/>
      </c>
      <c r="C138" s="47" t="str">
        <f t="shared" si="17"/>
        <v/>
      </c>
      <c r="D138" s="6" t="str">
        <f t="shared" si="18"/>
        <v/>
      </c>
      <c r="E138" s="14"/>
      <c r="F138" s="49" t="str">
        <f t="shared" si="19"/>
        <v/>
      </c>
      <c r="G138" s="45"/>
      <c r="H138" s="45"/>
      <c r="I138" s="45"/>
      <c r="J138" s="45"/>
      <c r="K138" s="45"/>
      <c r="L138" s="134"/>
      <c r="M138" t="str">
        <f>IF(E138="","",'OPĆI DIO'!$C$1)</f>
        <v/>
      </c>
      <c r="N138" t="str">
        <f t="shared" si="15"/>
        <v/>
      </c>
      <c r="O138" t="str">
        <f t="shared" si="16"/>
        <v/>
      </c>
    </row>
    <row r="139" spans="1:15">
      <c r="A139" s="7" t="str">
        <f>IF(E139="","",VLOOKUP('OPĆI DIO'!$C$1,'OPĆI DIO'!$P$4:$Y$137,10,FALSE))</f>
        <v/>
      </c>
      <c r="B139" s="7" t="str">
        <f>IF(E139="","",VLOOKUP('OPĆI DIO'!$C$1,'OPĆI DIO'!$P$4:$Y$137,9,FALSE))</f>
        <v/>
      </c>
      <c r="C139" s="47" t="str">
        <f t="shared" si="17"/>
        <v/>
      </c>
      <c r="D139" s="6" t="str">
        <f t="shared" si="18"/>
        <v/>
      </c>
      <c r="E139" s="14"/>
      <c r="F139" s="49" t="str">
        <f t="shared" si="19"/>
        <v/>
      </c>
      <c r="G139" s="45"/>
      <c r="H139" s="45"/>
      <c r="I139" s="45"/>
      <c r="J139" s="45"/>
      <c r="K139" s="45"/>
      <c r="L139" s="134"/>
      <c r="M139" t="str">
        <f>IF(E139="","",'OPĆI DIO'!$C$1)</f>
        <v/>
      </c>
      <c r="N139" t="str">
        <f t="shared" si="15"/>
        <v/>
      </c>
      <c r="O139" t="str">
        <f t="shared" si="16"/>
        <v/>
      </c>
    </row>
    <row r="140" spans="1:15">
      <c r="A140" s="7" t="str">
        <f>IF(E140="","",VLOOKUP('OPĆI DIO'!$C$1,'OPĆI DIO'!$P$4:$Y$137,10,FALSE))</f>
        <v/>
      </c>
      <c r="B140" s="7" t="str">
        <f>IF(E140="","",VLOOKUP('OPĆI DIO'!$C$1,'OPĆI DIO'!$P$4:$Y$137,9,FALSE))</f>
        <v/>
      </c>
      <c r="C140" s="47" t="str">
        <f t="shared" si="17"/>
        <v/>
      </c>
      <c r="D140" s="6" t="str">
        <f t="shared" si="18"/>
        <v/>
      </c>
      <c r="E140" s="14"/>
      <c r="F140" s="49" t="str">
        <f t="shared" si="19"/>
        <v/>
      </c>
      <c r="G140" s="45"/>
      <c r="H140" s="45"/>
      <c r="I140" s="45"/>
      <c r="J140" s="45"/>
      <c r="K140" s="45"/>
      <c r="L140" s="134"/>
      <c r="M140" t="str">
        <f>IF(E140="","",'OPĆI DIO'!$C$1)</f>
        <v/>
      </c>
      <c r="N140" t="str">
        <f t="shared" si="15"/>
        <v/>
      </c>
      <c r="O140" t="str">
        <f t="shared" si="16"/>
        <v/>
      </c>
    </row>
    <row r="141" spans="1:15">
      <c r="A141" s="7" t="str">
        <f>IF(E141="","",VLOOKUP('OPĆI DIO'!$C$1,'OPĆI DIO'!$P$4:$Y$137,10,FALSE))</f>
        <v/>
      </c>
      <c r="B141" s="7" t="str">
        <f>IF(E141="","",VLOOKUP('OPĆI DIO'!$C$1,'OPĆI DIO'!$P$4:$Y$137,9,FALSE))</f>
        <v/>
      </c>
      <c r="C141" s="47" t="str">
        <f t="shared" si="17"/>
        <v/>
      </c>
      <c r="D141" s="6" t="str">
        <f t="shared" si="18"/>
        <v/>
      </c>
      <c r="E141" s="14"/>
      <c r="F141" s="49" t="str">
        <f t="shared" si="19"/>
        <v/>
      </c>
      <c r="G141" s="45"/>
      <c r="H141" s="45"/>
      <c r="I141" s="45"/>
      <c r="J141" s="45"/>
      <c r="K141" s="45"/>
      <c r="L141" s="134"/>
      <c r="M141" t="str">
        <f>IF(E141="","",'OPĆI DIO'!$C$1)</f>
        <v/>
      </c>
      <c r="N141" t="str">
        <f t="shared" si="15"/>
        <v/>
      </c>
      <c r="O141" t="str">
        <f t="shared" si="16"/>
        <v/>
      </c>
    </row>
    <row r="142" spans="1:15">
      <c r="A142" s="7" t="str">
        <f>IF(E142="","",VLOOKUP('OPĆI DIO'!$C$1,'OPĆI DIO'!$P$4:$Y$137,10,FALSE))</f>
        <v/>
      </c>
      <c r="B142" s="7" t="str">
        <f>IF(E142="","",VLOOKUP('OPĆI DIO'!$C$1,'OPĆI DIO'!$P$4:$Y$137,9,FALSE))</f>
        <v/>
      </c>
      <c r="C142" s="47" t="str">
        <f t="shared" si="17"/>
        <v/>
      </c>
      <c r="D142" s="6" t="str">
        <f t="shared" si="18"/>
        <v/>
      </c>
      <c r="E142" s="14"/>
      <c r="F142" s="49" t="str">
        <f t="shared" si="19"/>
        <v/>
      </c>
      <c r="G142" s="45"/>
      <c r="H142" s="45"/>
      <c r="I142" s="45"/>
      <c r="J142" s="45"/>
      <c r="K142" s="45"/>
      <c r="L142" s="134"/>
      <c r="M142" t="str">
        <f>IF(E142="","",'OPĆI DIO'!$C$1)</f>
        <v/>
      </c>
      <c r="N142" t="str">
        <f t="shared" si="15"/>
        <v/>
      </c>
      <c r="O142" t="str">
        <f t="shared" si="16"/>
        <v/>
      </c>
    </row>
    <row r="143" spans="1:15">
      <c r="A143" s="7" t="str">
        <f>IF(E143="","",VLOOKUP('OPĆI DIO'!$C$1,'OPĆI DIO'!$P$4:$Y$137,10,FALSE))</f>
        <v/>
      </c>
      <c r="B143" s="7" t="str">
        <f>IF(E143="","",VLOOKUP('OPĆI DIO'!$C$1,'OPĆI DIO'!$P$4:$Y$137,9,FALSE))</f>
        <v/>
      </c>
      <c r="C143" s="47" t="str">
        <f t="shared" si="17"/>
        <v/>
      </c>
      <c r="D143" s="6" t="str">
        <f t="shared" si="18"/>
        <v/>
      </c>
      <c r="E143" s="14"/>
      <c r="F143" s="49" t="str">
        <f t="shared" si="19"/>
        <v/>
      </c>
      <c r="G143" s="45"/>
      <c r="H143" s="45"/>
      <c r="I143" s="45"/>
      <c r="J143" s="45"/>
      <c r="K143" s="45"/>
      <c r="L143" s="134"/>
      <c r="M143" t="str">
        <f>IF(E143="","",'OPĆI DIO'!$C$1)</f>
        <v/>
      </c>
      <c r="N143" t="str">
        <f t="shared" si="15"/>
        <v/>
      </c>
      <c r="O143" t="str">
        <f t="shared" si="16"/>
        <v/>
      </c>
    </row>
    <row r="144" spans="1:15">
      <c r="A144" s="7" t="str">
        <f>IF(E144="","",VLOOKUP('OPĆI DIO'!$C$1,'OPĆI DIO'!$P$4:$Y$137,10,FALSE))</f>
        <v/>
      </c>
      <c r="B144" s="7" t="str">
        <f>IF(E144="","",VLOOKUP('OPĆI DIO'!$C$1,'OPĆI DIO'!$P$4:$Y$137,9,FALSE))</f>
        <v/>
      </c>
      <c r="C144" s="47" t="str">
        <f t="shared" si="17"/>
        <v/>
      </c>
      <c r="D144" s="6" t="str">
        <f t="shared" si="18"/>
        <v/>
      </c>
      <c r="E144" s="14"/>
      <c r="F144" s="49" t="str">
        <f t="shared" si="19"/>
        <v/>
      </c>
      <c r="G144" s="45"/>
      <c r="H144" s="45"/>
      <c r="I144" s="45"/>
      <c r="J144" s="45"/>
      <c r="K144" s="45"/>
      <c r="L144" s="134"/>
      <c r="M144" t="str">
        <f>IF(E144="","",'OPĆI DIO'!$C$1)</f>
        <v/>
      </c>
      <c r="N144" t="str">
        <f t="shared" si="15"/>
        <v/>
      </c>
      <c r="O144" t="str">
        <f t="shared" si="16"/>
        <v/>
      </c>
    </row>
    <row r="145" spans="1:15">
      <c r="A145" s="7" t="str">
        <f>IF(E145="","",VLOOKUP('OPĆI DIO'!$C$1,'OPĆI DIO'!$P$4:$Y$137,10,FALSE))</f>
        <v/>
      </c>
      <c r="B145" s="7" t="str">
        <f>IF(E145="","",VLOOKUP('OPĆI DIO'!$C$1,'OPĆI DIO'!$P$4:$Y$137,9,FALSE))</f>
        <v/>
      </c>
      <c r="C145" s="47" t="str">
        <f t="shared" si="17"/>
        <v/>
      </c>
      <c r="D145" s="6" t="str">
        <f t="shared" si="18"/>
        <v/>
      </c>
      <c r="E145" s="14"/>
      <c r="F145" s="49" t="str">
        <f t="shared" si="19"/>
        <v/>
      </c>
      <c r="G145" s="45"/>
      <c r="H145" s="45"/>
      <c r="I145" s="45"/>
      <c r="J145" s="45"/>
      <c r="K145" s="45"/>
      <c r="L145" s="134"/>
      <c r="M145" t="str">
        <f>IF(E145="","",'OPĆI DIO'!$C$1)</f>
        <v/>
      </c>
      <c r="N145" t="str">
        <f t="shared" si="15"/>
        <v/>
      </c>
      <c r="O145" t="str">
        <f t="shared" si="16"/>
        <v/>
      </c>
    </row>
    <row r="146" spans="1:15">
      <c r="A146" s="7" t="str">
        <f>IF(E146="","",VLOOKUP('OPĆI DIO'!$C$1,'OPĆI DIO'!$P$4:$Y$137,10,FALSE))</f>
        <v/>
      </c>
      <c r="B146" s="7" t="str">
        <f>IF(E146="","",VLOOKUP('OPĆI DIO'!$C$1,'OPĆI DIO'!$P$4:$Y$137,9,FALSE))</f>
        <v/>
      </c>
      <c r="C146" s="47" t="str">
        <f t="shared" si="17"/>
        <v/>
      </c>
      <c r="D146" s="6" t="str">
        <f t="shared" si="18"/>
        <v/>
      </c>
      <c r="E146" s="14"/>
      <c r="F146" s="49" t="str">
        <f t="shared" si="19"/>
        <v/>
      </c>
      <c r="G146" s="45"/>
      <c r="H146" s="45"/>
      <c r="I146" s="45"/>
      <c r="J146" s="45"/>
      <c r="K146" s="45"/>
      <c r="L146" s="134"/>
      <c r="M146" t="str">
        <f>IF(E146="","",'OPĆI DIO'!$C$1)</f>
        <v/>
      </c>
      <c r="N146" t="str">
        <f t="shared" si="15"/>
        <v/>
      </c>
      <c r="O146" t="str">
        <f t="shared" si="16"/>
        <v/>
      </c>
    </row>
    <row r="147" spans="1:15">
      <c r="A147" s="7" t="str">
        <f>IF(E147="","",VLOOKUP('OPĆI DIO'!$C$1,'OPĆI DIO'!$P$4:$Y$137,10,FALSE))</f>
        <v/>
      </c>
      <c r="B147" s="7" t="str">
        <f>IF(E147="","",VLOOKUP('OPĆI DIO'!$C$1,'OPĆI DIO'!$P$4:$Y$137,9,FALSE))</f>
        <v/>
      </c>
      <c r="C147" s="47" t="str">
        <f t="shared" si="17"/>
        <v/>
      </c>
      <c r="D147" s="6" t="str">
        <f t="shared" si="18"/>
        <v/>
      </c>
      <c r="E147" s="14"/>
      <c r="F147" s="49" t="str">
        <f t="shared" si="19"/>
        <v/>
      </c>
      <c r="G147" s="45"/>
      <c r="H147" s="45"/>
      <c r="I147" s="45"/>
      <c r="J147" s="45"/>
      <c r="K147" s="45"/>
      <c r="L147" s="134"/>
      <c r="M147" t="str">
        <f>IF(E147="","",'OPĆI DIO'!$C$1)</f>
        <v/>
      </c>
      <c r="N147" t="str">
        <f t="shared" si="15"/>
        <v/>
      </c>
      <c r="O147" t="str">
        <f t="shared" si="16"/>
        <v/>
      </c>
    </row>
    <row r="148" spans="1:15">
      <c r="A148" s="7" t="str">
        <f>IF(E148="","",VLOOKUP('OPĆI DIO'!$C$1,'OPĆI DIO'!$P$4:$Y$137,10,FALSE))</f>
        <v/>
      </c>
      <c r="B148" s="7" t="str">
        <f>IF(E148="","",VLOOKUP('OPĆI DIO'!$C$1,'OPĆI DIO'!$P$4:$Y$137,9,FALSE))</f>
        <v/>
      </c>
      <c r="C148" s="47" t="str">
        <f t="shared" si="17"/>
        <v/>
      </c>
      <c r="D148" s="6" t="str">
        <f t="shared" si="18"/>
        <v/>
      </c>
      <c r="E148" s="14"/>
      <c r="F148" s="49" t="str">
        <f t="shared" si="19"/>
        <v/>
      </c>
      <c r="G148" s="45"/>
      <c r="H148" s="45"/>
      <c r="I148" s="45"/>
      <c r="J148" s="45"/>
      <c r="K148" s="45"/>
      <c r="L148" s="134"/>
      <c r="M148" t="str">
        <f>IF(E148="","",'OPĆI DIO'!$C$1)</f>
        <v/>
      </c>
      <c r="N148" t="str">
        <f t="shared" si="15"/>
        <v/>
      </c>
      <c r="O148" t="str">
        <f t="shared" si="16"/>
        <v/>
      </c>
    </row>
    <row r="149" spans="1:15">
      <c r="A149" s="7" t="str">
        <f>IF(E149="","",VLOOKUP('OPĆI DIO'!$C$1,'OPĆI DIO'!$P$4:$Y$137,10,FALSE))</f>
        <v/>
      </c>
      <c r="B149" s="7" t="str">
        <f>IF(E149="","",VLOOKUP('OPĆI DIO'!$C$1,'OPĆI DIO'!$P$4:$Y$137,9,FALSE))</f>
        <v/>
      </c>
      <c r="C149" s="47" t="str">
        <f t="shared" si="17"/>
        <v/>
      </c>
      <c r="D149" s="6" t="str">
        <f t="shared" si="18"/>
        <v/>
      </c>
      <c r="E149" s="14"/>
      <c r="F149" s="49" t="str">
        <f t="shared" si="19"/>
        <v/>
      </c>
      <c r="G149" s="45"/>
      <c r="H149" s="45"/>
      <c r="I149" s="45"/>
      <c r="J149" s="45"/>
      <c r="K149" s="45"/>
      <c r="L149" s="134"/>
      <c r="M149" t="str">
        <f>IF(E149="","",'OPĆI DIO'!$C$1)</f>
        <v/>
      </c>
      <c r="N149" t="str">
        <f t="shared" si="15"/>
        <v/>
      </c>
      <c r="O149" t="str">
        <f t="shared" si="16"/>
        <v/>
      </c>
    </row>
    <row r="150" spans="1:15">
      <c r="A150" s="7" t="str">
        <f>IF(E150="","",VLOOKUP('OPĆI DIO'!$C$1,'OPĆI DIO'!$P$4:$Y$137,10,FALSE))</f>
        <v/>
      </c>
      <c r="B150" s="7" t="str">
        <f>IF(E150="","",VLOOKUP('OPĆI DIO'!$C$1,'OPĆI DIO'!$P$4:$Y$137,9,FALSE))</f>
        <v/>
      </c>
      <c r="C150" s="47" t="str">
        <f t="shared" si="17"/>
        <v/>
      </c>
      <c r="D150" s="6" t="str">
        <f t="shared" si="18"/>
        <v/>
      </c>
      <c r="E150" s="14"/>
      <c r="F150" s="49" t="str">
        <f t="shared" si="19"/>
        <v/>
      </c>
      <c r="G150" s="45"/>
      <c r="H150" s="45"/>
      <c r="I150" s="45"/>
      <c r="J150" s="45"/>
      <c r="K150" s="45"/>
      <c r="L150" s="134"/>
      <c r="M150" t="str">
        <f>IF(E150="","",'OPĆI DIO'!$C$1)</f>
        <v/>
      </c>
      <c r="N150" t="str">
        <f t="shared" si="15"/>
        <v/>
      </c>
      <c r="O150" t="str">
        <f t="shared" si="16"/>
        <v/>
      </c>
    </row>
    <row r="151" spans="1:15">
      <c r="A151" s="7" t="str">
        <f>IF(E151="","",VLOOKUP('OPĆI DIO'!$C$1,'OPĆI DIO'!$P$4:$Y$137,10,FALSE))</f>
        <v/>
      </c>
      <c r="B151" s="7" t="str">
        <f>IF(E151="","",VLOOKUP('OPĆI DIO'!$C$1,'OPĆI DIO'!$P$4:$Y$137,9,FALSE))</f>
        <v/>
      </c>
      <c r="C151" s="47" t="str">
        <f t="shared" si="17"/>
        <v/>
      </c>
      <c r="D151" s="6" t="str">
        <f t="shared" si="18"/>
        <v/>
      </c>
      <c r="E151" s="14"/>
      <c r="F151" s="49" t="str">
        <f t="shared" si="19"/>
        <v/>
      </c>
      <c r="G151" s="45"/>
      <c r="H151" s="45"/>
      <c r="I151" s="45"/>
      <c r="J151" s="45"/>
      <c r="K151" s="45"/>
      <c r="L151" s="134"/>
      <c r="M151" t="str">
        <f>IF(E151="","",'OPĆI DIO'!$C$1)</f>
        <v/>
      </c>
      <c r="N151" t="str">
        <f t="shared" si="15"/>
        <v/>
      </c>
      <c r="O151" t="str">
        <f t="shared" si="16"/>
        <v/>
      </c>
    </row>
    <row r="152" spans="1:15">
      <c r="A152" s="7" t="str">
        <f>IF(E152="","",VLOOKUP('OPĆI DIO'!$C$1,'OPĆI DIO'!$P$4:$Y$137,10,FALSE))</f>
        <v/>
      </c>
      <c r="B152" s="7" t="str">
        <f>IF(E152="","",VLOOKUP('OPĆI DIO'!$C$1,'OPĆI DIO'!$P$4:$Y$137,9,FALSE))</f>
        <v/>
      </c>
      <c r="C152" s="47" t="str">
        <f t="shared" si="17"/>
        <v/>
      </c>
      <c r="D152" s="6" t="str">
        <f t="shared" si="18"/>
        <v/>
      </c>
      <c r="E152" s="14"/>
      <c r="F152" s="49" t="str">
        <f t="shared" si="19"/>
        <v/>
      </c>
      <c r="G152" s="45"/>
      <c r="H152" s="45"/>
      <c r="I152" s="45"/>
      <c r="J152" s="45"/>
      <c r="K152" s="45"/>
      <c r="L152" s="134"/>
      <c r="M152" t="str">
        <f>IF(E152="","",'OPĆI DIO'!$C$1)</f>
        <v/>
      </c>
      <c r="N152" t="str">
        <f t="shared" si="15"/>
        <v/>
      </c>
      <c r="O152" t="str">
        <f t="shared" si="16"/>
        <v/>
      </c>
    </row>
    <row r="153" spans="1:15">
      <c r="A153" s="7" t="str">
        <f>IF(E153="","",VLOOKUP('OPĆI DIO'!$C$1,'OPĆI DIO'!$P$4:$Y$137,10,FALSE))</f>
        <v/>
      </c>
      <c r="B153" s="7" t="str">
        <f>IF(E153="","",VLOOKUP('OPĆI DIO'!$C$1,'OPĆI DIO'!$P$4:$Y$137,9,FALSE))</f>
        <v/>
      </c>
      <c r="C153" s="47" t="str">
        <f t="shared" si="17"/>
        <v/>
      </c>
      <c r="D153" s="6" t="str">
        <f t="shared" si="18"/>
        <v/>
      </c>
      <c r="E153" s="14"/>
      <c r="F153" s="49" t="str">
        <f t="shared" si="19"/>
        <v/>
      </c>
      <c r="G153" s="45"/>
      <c r="H153" s="45"/>
      <c r="I153" s="45"/>
      <c r="J153" s="45"/>
      <c r="K153" s="45"/>
      <c r="L153" s="134"/>
      <c r="M153" t="str">
        <f>IF(E153="","",'OPĆI DIO'!$C$1)</f>
        <v/>
      </c>
      <c r="N153" t="str">
        <f t="shared" si="15"/>
        <v/>
      </c>
      <c r="O153" t="str">
        <f t="shared" si="16"/>
        <v/>
      </c>
    </row>
    <row r="154" spans="1:15">
      <c r="A154" s="7" t="str">
        <f>IF(E154="","",VLOOKUP('OPĆI DIO'!$C$1,'OPĆI DIO'!$P$4:$Y$137,10,FALSE))</f>
        <v/>
      </c>
      <c r="B154" s="7" t="str">
        <f>IF(E154="","",VLOOKUP('OPĆI DIO'!$C$1,'OPĆI DIO'!$P$4:$Y$137,9,FALSE))</f>
        <v/>
      </c>
      <c r="C154" s="47" t="str">
        <f t="shared" si="17"/>
        <v/>
      </c>
      <c r="D154" s="6" t="str">
        <f t="shared" si="18"/>
        <v/>
      </c>
      <c r="E154" s="14"/>
      <c r="F154" s="49" t="str">
        <f t="shared" si="19"/>
        <v/>
      </c>
      <c r="G154" s="45"/>
      <c r="H154" s="45"/>
      <c r="I154" s="45"/>
      <c r="J154" s="45"/>
      <c r="K154" s="45"/>
      <c r="L154" s="134"/>
      <c r="M154" t="str">
        <f>IF(E154="","",'OPĆI DIO'!$C$1)</f>
        <v/>
      </c>
      <c r="N154" t="str">
        <f t="shared" si="15"/>
        <v/>
      </c>
      <c r="O154" t="str">
        <f t="shared" si="16"/>
        <v/>
      </c>
    </row>
    <row r="155" spans="1:15">
      <c r="A155" s="7" t="str">
        <f>IF(E155="","",VLOOKUP('OPĆI DIO'!$C$1,'OPĆI DIO'!$P$4:$Y$137,10,FALSE))</f>
        <v/>
      </c>
      <c r="B155" s="7" t="str">
        <f>IF(E155="","",VLOOKUP('OPĆI DIO'!$C$1,'OPĆI DIO'!$P$4:$Y$137,9,FALSE))</f>
        <v/>
      </c>
      <c r="C155" s="47" t="str">
        <f t="shared" si="17"/>
        <v/>
      </c>
      <c r="D155" s="6" t="str">
        <f t="shared" si="18"/>
        <v/>
      </c>
      <c r="E155" s="14"/>
      <c r="F155" s="49" t="str">
        <f t="shared" si="19"/>
        <v/>
      </c>
      <c r="G155" s="45"/>
      <c r="H155" s="45"/>
      <c r="I155" s="45"/>
      <c r="J155" s="45"/>
      <c r="K155" s="45"/>
      <c r="L155" s="134"/>
      <c r="M155" t="str">
        <f>IF(E155="","",'OPĆI DIO'!$C$1)</f>
        <v/>
      </c>
      <c r="N155" t="str">
        <f t="shared" si="15"/>
        <v/>
      </c>
      <c r="O155" t="str">
        <f t="shared" si="16"/>
        <v/>
      </c>
    </row>
    <row r="156" spans="1:15">
      <c r="A156" s="7" t="str">
        <f>IF(E156="","",VLOOKUP('OPĆI DIO'!$C$1,'OPĆI DIO'!$P$4:$Y$137,10,FALSE))</f>
        <v/>
      </c>
      <c r="B156" s="7" t="str">
        <f>IF(E156="","",VLOOKUP('OPĆI DIO'!$C$1,'OPĆI DIO'!$P$4:$Y$137,9,FALSE))</f>
        <v/>
      </c>
      <c r="C156" s="47" t="str">
        <f t="shared" si="17"/>
        <v/>
      </c>
      <c r="D156" s="6" t="str">
        <f t="shared" si="18"/>
        <v/>
      </c>
      <c r="E156" s="14"/>
      <c r="F156" s="49" t="str">
        <f t="shared" si="19"/>
        <v/>
      </c>
      <c r="G156" s="45"/>
      <c r="H156" s="45"/>
      <c r="I156" s="45"/>
      <c r="J156" s="45"/>
      <c r="K156" s="45"/>
      <c r="L156" s="134"/>
      <c r="M156" t="str">
        <f>IF(E156="","",'OPĆI DIO'!$C$1)</f>
        <v/>
      </c>
      <c r="N156" t="str">
        <f t="shared" si="15"/>
        <v/>
      </c>
      <c r="O156" t="str">
        <f t="shared" si="16"/>
        <v/>
      </c>
    </row>
    <row r="157" spans="1:15">
      <c r="A157" s="7" t="str">
        <f>IF(E157="","",VLOOKUP('OPĆI DIO'!$C$1,'OPĆI DIO'!$P$4:$Y$137,10,FALSE))</f>
        <v/>
      </c>
      <c r="B157" s="7" t="str">
        <f>IF(E157="","",VLOOKUP('OPĆI DIO'!$C$1,'OPĆI DIO'!$P$4:$Y$137,9,FALSE))</f>
        <v/>
      </c>
      <c r="C157" s="47" t="str">
        <f t="shared" si="17"/>
        <v/>
      </c>
      <c r="D157" s="6" t="str">
        <f t="shared" si="18"/>
        <v/>
      </c>
      <c r="E157" s="14"/>
      <c r="F157" s="49" t="str">
        <f t="shared" si="19"/>
        <v/>
      </c>
      <c r="G157" s="45"/>
      <c r="H157" s="45"/>
      <c r="I157" s="45"/>
      <c r="J157" s="45"/>
      <c r="K157" s="45"/>
      <c r="L157" s="134"/>
      <c r="M157" t="str">
        <f>IF(E157="","",'OPĆI DIO'!$C$1)</f>
        <v/>
      </c>
      <c r="N157" t="str">
        <f t="shared" si="15"/>
        <v/>
      </c>
      <c r="O157" t="str">
        <f t="shared" si="16"/>
        <v/>
      </c>
    </row>
    <row r="158" spans="1:15">
      <c r="A158" s="7" t="str">
        <f>IF(E158="","",VLOOKUP('OPĆI DIO'!$C$1,'OPĆI DIO'!$P$4:$Y$137,10,FALSE))</f>
        <v/>
      </c>
      <c r="B158" s="7" t="str">
        <f>IF(E158="","",VLOOKUP('OPĆI DIO'!$C$1,'OPĆI DIO'!$P$4:$Y$137,9,FALSE))</f>
        <v/>
      </c>
      <c r="C158" s="47" t="str">
        <f t="shared" si="17"/>
        <v/>
      </c>
      <c r="D158" s="6" t="str">
        <f t="shared" si="18"/>
        <v/>
      </c>
      <c r="E158" s="14"/>
      <c r="F158" s="49" t="str">
        <f t="shared" si="19"/>
        <v/>
      </c>
      <c r="G158" s="45"/>
      <c r="H158" s="45"/>
      <c r="I158" s="45"/>
      <c r="J158" s="45"/>
      <c r="K158" s="45"/>
      <c r="L158" s="134"/>
      <c r="M158" t="str">
        <f>IF(E158="","",'OPĆI DIO'!$C$1)</f>
        <v/>
      </c>
      <c r="N158" t="str">
        <f t="shared" si="15"/>
        <v/>
      </c>
      <c r="O158" t="str">
        <f t="shared" si="16"/>
        <v/>
      </c>
    </row>
    <row r="159" spans="1:15">
      <c r="A159" s="7" t="str">
        <f>IF(E159="","",VLOOKUP('OPĆI DIO'!$C$1,'OPĆI DIO'!$P$4:$Y$137,10,FALSE))</f>
        <v/>
      </c>
      <c r="B159" s="7" t="str">
        <f>IF(E159="","",VLOOKUP('OPĆI DIO'!$C$1,'OPĆI DIO'!$P$4:$Y$137,9,FALSE))</f>
        <v/>
      </c>
      <c r="C159" s="47" t="str">
        <f t="shared" si="17"/>
        <v/>
      </c>
      <c r="D159" s="6" t="str">
        <f t="shared" si="18"/>
        <v/>
      </c>
      <c r="E159" s="14"/>
      <c r="F159" s="49" t="str">
        <f t="shared" si="19"/>
        <v/>
      </c>
      <c r="G159" s="45"/>
      <c r="H159" s="45"/>
      <c r="I159" s="45"/>
      <c r="J159" s="45"/>
      <c r="K159" s="45"/>
      <c r="L159" s="134"/>
      <c r="M159" t="str">
        <f>IF(E159="","",'OPĆI DIO'!$C$1)</f>
        <v/>
      </c>
      <c r="N159" t="str">
        <f t="shared" si="15"/>
        <v/>
      </c>
      <c r="O159" t="str">
        <f t="shared" si="16"/>
        <v/>
      </c>
    </row>
    <row r="160" spans="1:15">
      <c r="A160" s="7" t="str">
        <f>IF(E160="","",VLOOKUP('OPĆI DIO'!$C$1,'OPĆI DIO'!$P$4:$Y$137,10,FALSE))</f>
        <v/>
      </c>
      <c r="B160" s="7" t="str">
        <f>IF(E160="","",VLOOKUP('OPĆI DIO'!$C$1,'OPĆI DIO'!$P$4:$Y$137,9,FALSE))</f>
        <v/>
      </c>
      <c r="C160" s="47" t="str">
        <f t="shared" si="17"/>
        <v/>
      </c>
      <c r="D160" s="6" t="str">
        <f t="shared" si="18"/>
        <v/>
      </c>
      <c r="E160" s="14"/>
      <c r="F160" s="49" t="str">
        <f t="shared" si="19"/>
        <v/>
      </c>
      <c r="G160" s="45"/>
      <c r="H160" s="45"/>
      <c r="I160" s="45"/>
      <c r="J160" s="45"/>
      <c r="K160" s="45"/>
      <c r="L160" s="134"/>
      <c r="M160" t="str">
        <f>IF(E160="","",'OPĆI DIO'!$C$1)</f>
        <v/>
      </c>
      <c r="N160" t="str">
        <f t="shared" si="15"/>
        <v/>
      </c>
      <c r="O160" t="str">
        <f t="shared" si="16"/>
        <v/>
      </c>
    </row>
    <row r="161" spans="1:15">
      <c r="A161" s="7" t="str">
        <f>IF(E161="","",VLOOKUP('OPĆI DIO'!$C$1,'OPĆI DIO'!$P$4:$Y$137,10,FALSE))</f>
        <v/>
      </c>
      <c r="B161" s="7" t="str">
        <f>IF(E161="","",VLOOKUP('OPĆI DIO'!$C$1,'OPĆI DIO'!$P$4:$Y$137,9,FALSE))</f>
        <v/>
      </c>
      <c r="C161" s="47" t="str">
        <f t="shared" si="17"/>
        <v/>
      </c>
      <c r="D161" s="6" t="str">
        <f t="shared" si="18"/>
        <v/>
      </c>
      <c r="E161" s="14"/>
      <c r="F161" s="49" t="str">
        <f t="shared" si="19"/>
        <v/>
      </c>
      <c r="G161" s="45"/>
      <c r="H161" s="45"/>
      <c r="I161" s="45"/>
      <c r="J161" s="45"/>
      <c r="K161" s="45"/>
      <c r="L161" s="134"/>
      <c r="M161" t="str">
        <f>IF(E161="","",'OPĆI DIO'!$C$1)</f>
        <v/>
      </c>
      <c r="N161" t="str">
        <f t="shared" si="15"/>
        <v/>
      </c>
      <c r="O161" t="str">
        <f t="shared" si="16"/>
        <v/>
      </c>
    </row>
    <row r="162" spans="1:15">
      <c r="A162" s="7" t="str">
        <f>IF(E162="","",VLOOKUP('OPĆI DIO'!$C$1,'OPĆI DIO'!$P$4:$Y$137,10,FALSE))</f>
        <v/>
      </c>
      <c r="B162" s="7" t="str">
        <f>IF(E162="","",VLOOKUP('OPĆI DIO'!$C$1,'OPĆI DIO'!$P$4:$Y$137,9,FALSE))</f>
        <v/>
      </c>
      <c r="C162" s="47" t="str">
        <f t="shared" si="17"/>
        <v/>
      </c>
      <c r="D162" s="6" t="str">
        <f t="shared" si="18"/>
        <v/>
      </c>
      <c r="E162" s="14"/>
      <c r="F162" s="49" t="str">
        <f t="shared" si="19"/>
        <v/>
      </c>
      <c r="G162" s="45"/>
      <c r="H162" s="45"/>
      <c r="I162" s="45"/>
      <c r="J162" s="45"/>
      <c r="K162" s="45"/>
      <c r="L162" s="134"/>
      <c r="M162" t="str">
        <f>IF(E162="","",'OPĆI DIO'!$C$1)</f>
        <v/>
      </c>
      <c r="N162" t="str">
        <f t="shared" si="15"/>
        <v/>
      </c>
      <c r="O162" t="str">
        <f t="shared" si="16"/>
        <v/>
      </c>
    </row>
    <row r="163" spans="1:15">
      <c r="A163" s="7" t="str">
        <f>IF(E163="","",VLOOKUP('OPĆI DIO'!$C$1,'OPĆI DIO'!$P$4:$Y$137,10,FALSE))</f>
        <v/>
      </c>
      <c r="B163" s="7" t="str">
        <f>IF(E163="","",VLOOKUP('OPĆI DIO'!$C$1,'OPĆI DIO'!$P$4:$Y$137,9,FALSE))</f>
        <v/>
      </c>
      <c r="C163" s="47" t="str">
        <f t="shared" si="17"/>
        <v/>
      </c>
      <c r="D163" s="6" t="str">
        <f t="shared" si="18"/>
        <v/>
      </c>
      <c r="E163" s="14"/>
      <c r="F163" s="49" t="str">
        <f t="shared" si="19"/>
        <v/>
      </c>
      <c r="G163" s="45"/>
      <c r="H163" s="45"/>
      <c r="I163" s="45"/>
      <c r="J163" s="45"/>
      <c r="K163" s="45"/>
      <c r="L163" s="134"/>
      <c r="M163" t="str">
        <f>IF(E163="","",'OPĆI DIO'!$C$1)</f>
        <v/>
      </c>
      <c r="N163" t="str">
        <f t="shared" si="15"/>
        <v/>
      </c>
      <c r="O163" t="str">
        <f t="shared" si="16"/>
        <v/>
      </c>
    </row>
    <row r="164" spans="1:15">
      <c r="A164" s="7" t="str">
        <f>IF(E164="","",VLOOKUP('OPĆI DIO'!$C$1,'OPĆI DIO'!$P$4:$Y$137,10,FALSE))</f>
        <v/>
      </c>
      <c r="B164" s="7" t="str">
        <f>IF(E164="","",VLOOKUP('OPĆI DIO'!$C$1,'OPĆI DIO'!$P$4:$Y$137,9,FALSE))</f>
        <v/>
      </c>
      <c r="C164" s="47" t="str">
        <f t="shared" si="17"/>
        <v/>
      </c>
      <c r="D164" s="6" t="str">
        <f t="shared" si="18"/>
        <v/>
      </c>
      <c r="E164" s="14"/>
      <c r="F164" s="49" t="str">
        <f t="shared" si="19"/>
        <v/>
      </c>
      <c r="G164" s="45"/>
      <c r="H164" s="45"/>
      <c r="I164" s="45"/>
      <c r="J164" s="45"/>
      <c r="K164" s="45"/>
      <c r="L164" s="134"/>
      <c r="M164" t="str">
        <f>IF(E164="","",'OPĆI DIO'!$C$1)</f>
        <v/>
      </c>
      <c r="N164" t="str">
        <f t="shared" si="15"/>
        <v/>
      </c>
      <c r="O164" t="str">
        <f t="shared" si="16"/>
        <v/>
      </c>
    </row>
    <row r="165" spans="1:15">
      <c r="A165" s="7" t="str">
        <f>IF(E165="","",VLOOKUP('OPĆI DIO'!$C$1,'OPĆI DIO'!$P$4:$Y$137,10,FALSE))</f>
        <v/>
      </c>
      <c r="B165" s="7" t="str">
        <f>IF(E165="","",VLOOKUP('OPĆI DIO'!$C$1,'OPĆI DIO'!$P$4:$Y$137,9,FALSE))</f>
        <v/>
      </c>
      <c r="C165" s="47" t="str">
        <f t="shared" si="17"/>
        <v/>
      </c>
      <c r="D165" s="6" t="str">
        <f t="shared" si="18"/>
        <v/>
      </c>
      <c r="E165" s="14"/>
      <c r="F165" s="49" t="str">
        <f t="shared" si="19"/>
        <v/>
      </c>
      <c r="G165" s="45"/>
      <c r="H165" s="45"/>
      <c r="I165" s="45"/>
      <c r="J165" s="45"/>
      <c r="K165" s="45"/>
      <c r="L165" s="134"/>
      <c r="M165" t="str">
        <f>IF(E165="","",'OPĆI DIO'!$C$1)</f>
        <v/>
      </c>
      <c r="N165" t="str">
        <f t="shared" si="15"/>
        <v/>
      </c>
      <c r="O165" t="str">
        <f t="shared" si="16"/>
        <v/>
      </c>
    </row>
    <row r="166" spans="1:15">
      <c r="A166" s="7" t="str">
        <f>IF(E166="","",VLOOKUP('OPĆI DIO'!$C$1,'OPĆI DIO'!$P$4:$Y$137,10,FALSE))</f>
        <v/>
      </c>
      <c r="B166" s="7" t="str">
        <f>IF(E166="","",VLOOKUP('OPĆI DIO'!$C$1,'OPĆI DIO'!$P$4:$Y$137,9,FALSE))</f>
        <v/>
      </c>
      <c r="C166" s="47" t="str">
        <f t="shared" si="17"/>
        <v/>
      </c>
      <c r="D166" s="6" t="str">
        <f t="shared" si="18"/>
        <v/>
      </c>
      <c r="E166" s="14"/>
      <c r="F166" s="49" t="str">
        <f t="shared" si="19"/>
        <v/>
      </c>
      <c r="G166" s="45"/>
      <c r="H166" s="45"/>
      <c r="I166" s="45"/>
      <c r="J166" s="45"/>
      <c r="K166" s="45"/>
      <c r="L166" s="134"/>
      <c r="M166" t="str">
        <f>IF(E166="","",'OPĆI DIO'!$C$1)</f>
        <v/>
      </c>
      <c r="N166" t="str">
        <f t="shared" si="15"/>
        <v/>
      </c>
      <c r="O166" t="str">
        <f t="shared" si="16"/>
        <v/>
      </c>
    </row>
    <row r="167" spans="1:15">
      <c r="A167" s="7" t="str">
        <f>IF(E167="","",VLOOKUP('OPĆI DIO'!$C$1,'OPĆI DIO'!$P$4:$Y$137,10,FALSE))</f>
        <v/>
      </c>
      <c r="B167" s="7" t="str">
        <f>IF(E167="","",VLOOKUP('OPĆI DIO'!$C$1,'OPĆI DIO'!$P$4:$Y$137,9,FALSE))</f>
        <v/>
      </c>
      <c r="C167" s="47" t="str">
        <f t="shared" si="17"/>
        <v/>
      </c>
      <c r="D167" s="6" t="str">
        <f t="shared" si="18"/>
        <v/>
      </c>
      <c r="E167" s="14"/>
      <c r="F167" s="49" t="str">
        <f t="shared" si="19"/>
        <v/>
      </c>
      <c r="G167" s="45"/>
      <c r="H167" s="45"/>
      <c r="I167" s="45"/>
      <c r="J167" s="45"/>
      <c r="K167" s="45"/>
      <c r="L167" s="134"/>
      <c r="M167" t="str">
        <f>IF(E167="","",'OPĆI DIO'!$C$1)</f>
        <v/>
      </c>
      <c r="N167" t="str">
        <f t="shared" si="15"/>
        <v/>
      </c>
      <c r="O167" t="str">
        <f t="shared" si="16"/>
        <v/>
      </c>
    </row>
    <row r="168" spans="1:15">
      <c r="A168" s="7" t="str">
        <f>IF(E168="","",VLOOKUP('OPĆI DIO'!$C$1,'OPĆI DIO'!$P$4:$Y$137,10,FALSE))</f>
        <v/>
      </c>
      <c r="B168" s="7" t="str">
        <f>IF(E168="","",VLOOKUP('OPĆI DIO'!$C$1,'OPĆI DIO'!$P$4:$Y$137,9,FALSE))</f>
        <v/>
      </c>
      <c r="C168" s="47" t="str">
        <f t="shared" si="17"/>
        <v/>
      </c>
      <c r="D168" s="6" t="str">
        <f t="shared" si="18"/>
        <v/>
      </c>
      <c r="E168" s="14"/>
      <c r="F168" s="49" t="str">
        <f t="shared" si="19"/>
        <v/>
      </c>
      <c r="G168" s="45"/>
      <c r="H168" s="45"/>
      <c r="I168" s="45"/>
      <c r="J168" s="45"/>
      <c r="K168" s="45"/>
      <c r="L168" s="134"/>
      <c r="M168" t="str">
        <f>IF(E168="","",'OPĆI DIO'!$C$1)</f>
        <v/>
      </c>
      <c r="N168" t="str">
        <f t="shared" si="15"/>
        <v/>
      </c>
      <c r="O168" t="str">
        <f t="shared" si="16"/>
        <v/>
      </c>
    </row>
    <row r="169" spans="1:15">
      <c r="A169" s="7" t="str">
        <f>IF(E169="","",VLOOKUP('OPĆI DIO'!$C$1,'OPĆI DIO'!$P$4:$Y$137,10,FALSE))</f>
        <v/>
      </c>
      <c r="B169" s="7" t="str">
        <f>IF(E169="","",VLOOKUP('OPĆI DIO'!$C$1,'OPĆI DIO'!$P$4:$Y$137,9,FALSE))</f>
        <v/>
      </c>
      <c r="C169" s="47" t="str">
        <f t="shared" si="17"/>
        <v/>
      </c>
      <c r="D169" s="6" t="str">
        <f t="shared" si="18"/>
        <v/>
      </c>
      <c r="E169" s="14"/>
      <c r="F169" s="49" t="str">
        <f t="shared" si="19"/>
        <v/>
      </c>
      <c r="G169" s="45"/>
      <c r="H169" s="45"/>
      <c r="I169" s="45"/>
      <c r="J169" s="45"/>
      <c r="K169" s="45"/>
      <c r="L169" s="134"/>
      <c r="M169" t="str">
        <f>IF(E169="","",'OPĆI DIO'!$C$1)</f>
        <v/>
      </c>
      <c r="N169" t="str">
        <f t="shared" si="15"/>
        <v/>
      </c>
      <c r="O169" t="str">
        <f t="shared" si="16"/>
        <v/>
      </c>
    </row>
    <row r="170" spans="1:15">
      <c r="A170" s="7" t="str">
        <f>IF(E170="","",VLOOKUP('OPĆI DIO'!$C$1,'OPĆI DIO'!$P$4:$Y$137,10,FALSE))</f>
        <v/>
      </c>
      <c r="B170" s="7" t="str">
        <f>IF(E170="","",VLOOKUP('OPĆI DIO'!$C$1,'OPĆI DIO'!$P$4:$Y$137,9,FALSE))</f>
        <v/>
      </c>
      <c r="C170" s="47" t="str">
        <f t="shared" si="17"/>
        <v/>
      </c>
      <c r="D170" s="6" t="str">
        <f t="shared" si="18"/>
        <v/>
      </c>
      <c r="E170" s="14"/>
      <c r="F170" s="49" t="str">
        <f t="shared" si="19"/>
        <v/>
      </c>
      <c r="G170" s="45"/>
      <c r="H170" s="45"/>
      <c r="I170" s="45"/>
      <c r="J170" s="45"/>
      <c r="K170" s="45"/>
      <c r="L170" s="134"/>
      <c r="M170" t="str">
        <f>IF(E170="","",'OPĆI DIO'!$C$1)</f>
        <v/>
      </c>
      <c r="N170" t="str">
        <f t="shared" si="15"/>
        <v/>
      </c>
      <c r="O170" t="str">
        <f t="shared" si="16"/>
        <v/>
      </c>
    </row>
    <row r="171" spans="1:15">
      <c r="A171" s="7" t="str">
        <f>IF(E171="","",VLOOKUP('OPĆI DIO'!$C$1,'OPĆI DIO'!$P$4:$Y$137,10,FALSE))</f>
        <v/>
      </c>
      <c r="B171" s="7" t="str">
        <f>IF(E171="","",VLOOKUP('OPĆI DIO'!$C$1,'OPĆI DIO'!$P$4:$Y$137,9,FALSE))</f>
        <v/>
      </c>
      <c r="C171" s="47" t="str">
        <f t="shared" si="17"/>
        <v/>
      </c>
      <c r="D171" s="6" t="str">
        <f t="shared" si="18"/>
        <v/>
      </c>
      <c r="E171" s="14"/>
      <c r="F171" s="49" t="str">
        <f t="shared" si="19"/>
        <v/>
      </c>
      <c r="G171" s="45"/>
      <c r="H171" s="45"/>
      <c r="I171" s="45"/>
      <c r="J171" s="45"/>
      <c r="K171" s="45"/>
      <c r="L171" s="134"/>
      <c r="M171" t="str">
        <f>IF(E171="","",'OPĆI DIO'!$C$1)</f>
        <v/>
      </c>
      <c r="N171" t="str">
        <f t="shared" si="15"/>
        <v/>
      </c>
      <c r="O171" t="str">
        <f t="shared" si="16"/>
        <v/>
      </c>
    </row>
    <row r="172" spans="1:15">
      <c r="A172" s="7" t="str">
        <f>IF(E172="","",VLOOKUP('OPĆI DIO'!$C$1,'OPĆI DIO'!$P$4:$Y$137,10,FALSE))</f>
        <v/>
      </c>
      <c r="B172" s="7" t="str">
        <f>IF(E172="","",VLOOKUP('OPĆI DIO'!$C$1,'OPĆI DIO'!$P$4:$Y$137,9,FALSE))</f>
        <v/>
      </c>
      <c r="C172" s="47" t="str">
        <f t="shared" si="17"/>
        <v/>
      </c>
      <c r="D172" s="6" t="str">
        <f t="shared" si="18"/>
        <v/>
      </c>
      <c r="E172" s="14"/>
      <c r="F172" s="49" t="str">
        <f t="shared" si="19"/>
        <v/>
      </c>
      <c r="G172" s="45"/>
      <c r="H172" s="45"/>
      <c r="I172" s="45"/>
      <c r="J172" s="45"/>
      <c r="K172" s="45"/>
      <c r="L172" s="134"/>
      <c r="M172" t="str">
        <f>IF(E172="","",'OPĆI DIO'!$C$1)</f>
        <v/>
      </c>
      <c r="N172" t="str">
        <f t="shared" si="15"/>
        <v/>
      </c>
      <c r="O172" t="str">
        <f t="shared" si="16"/>
        <v/>
      </c>
    </row>
    <row r="173" spans="1:15">
      <c r="A173" s="7" t="str">
        <f>IF(E173="","",VLOOKUP('OPĆI DIO'!$C$1,'OPĆI DIO'!$P$4:$Y$137,10,FALSE))</f>
        <v/>
      </c>
      <c r="B173" s="7" t="str">
        <f>IF(E173="","",VLOOKUP('OPĆI DIO'!$C$1,'OPĆI DIO'!$P$4:$Y$137,9,FALSE))</f>
        <v/>
      </c>
      <c r="C173" s="47" t="str">
        <f t="shared" si="17"/>
        <v/>
      </c>
      <c r="D173" s="6" t="str">
        <f t="shared" si="18"/>
        <v/>
      </c>
      <c r="E173" s="14"/>
      <c r="F173" s="49" t="str">
        <f t="shared" si="19"/>
        <v/>
      </c>
      <c r="G173" s="45"/>
      <c r="H173" s="45"/>
      <c r="I173" s="45"/>
      <c r="J173" s="45"/>
      <c r="K173" s="45"/>
      <c r="L173" s="134"/>
      <c r="M173" t="str">
        <f>IF(E173="","",'OPĆI DIO'!$C$1)</f>
        <v/>
      </c>
      <c r="N173" t="str">
        <f t="shared" si="15"/>
        <v/>
      </c>
      <c r="O173" t="str">
        <f t="shared" si="16"/>
        <v/>
      </c>
    </row>
    <row r="174" spans="1:15">
      <c r="A174" s="7" t="str">
        <f>IF(E174="","",VLOOKUP('OPĆI DIO'!$C$1,'OPĆI DIO'!$P$4:$Y$137,10,FALSE))</f>
        <v/>
      </c>
      <c r="B174" s="7" t="str">
        <f>IF(E174="","",VLOOKUP('OPĆI DIO'!$C$1,'OPĆI DIO'!$P$4:$Y$137,9,FALSE))</f>
        <v/>
      </c>
      <c r="C174" s="47" t="str">
        <f t="shared" si="17"/>
        <v/>
      </c>
      <c r="D174" s="6" t="str">
        <f t="shared" si="18"/>
        <v/>
      </c>
      <c r="E174" s="14"/>
      <c r="F174" s="49" t="str">
        <f t="shared" si="19"/>
        <v/>
      </c>
      <c r="G174" s="45"/>
      <c r="H174" s="45"/>
      <c r="I174" s="45"/>
      <c r="J174" s="45"/>
      <c r="K174" s="45"/>
      <c r="L174" s="134"/>
      <c r="M174" t="str">
        <f>IF(E174="","",'OPĆI DIO'!$C$1)</f>
        <v/>
      </c>
      <c r="N174" t="str">
        <f t="shared" si="15"/>
        <v/>
      </c>
      <c r="O174" t="str">
        <f t="shared" si="16"/>
        <v/>
      </c>
    </row>
    <row r="175" spans="1:15">
      <c r="A175" s="7" t="str">
        <f>IF(E175="","",VLOOKUP('OPĆI DIO'!$C$1,'OPĆI DIO'!$P$4:$Y$137,10,FALSE))</f>
        <v/>
      </c>
      <c r="B175" s="7" t="str">
        <f>IF(E175="","",VLOOKUP('OPĆI DIO'!$C$1,'OPĆI DIO'!$P$4:$Y$137,9,FALSE))</f>
        <v/>
      </c>
      <c r="C175" s="47" t="str">
        <f t="shared" si="17"/>
        <v/>
      </c>
      <c r="D175" s="6" t="str">
        <f t="shared" si="18"/>
        <v/>
      </c>
      <c r="E175" s="14"/>
      <c r="F175" s="49" t="str">
        <f t="shared" si="19"/>
        <v/>
      </c>
      <c r="G175" s="45"/>
      <c r="H175" s="45"/>
      <c r="I175" s="45"/>
      <c r="J175" s="45"/>
      <c r="K175" s="45"/>
      <c r="L175" s="134"/>
      <c r="M175" t="str">
        <f>IF(E175="","",'OPĆI DIO'!$C$1)</f>
        <v/>
      </c>
      <c r="N175" t="str">
        <f t="shared" si="15"/>
        <v/>
      </c>
      <c r="O175" t="str">
        <f t="shared" si="16"/>
        <v/>
      </c>
    </row>
    <row r="176" spans="1:15">
      <c r="A176" s="7" t="str">
        <f>IF(E176="","",VLOOKUP('OPĆI DIO'!$C$1,'OPĆI DIO'!$P$4:$Y$137,10,FALSE))</f>
        <v/>
      </c>
      <c r="B176" s="7" t="str">
        <f>IF(E176="","",VLOOKUP('OPĆI DIO'!$C$1,'OPĆI DIO'!$P$4:$Y$137,9,FALSE))</f>
        <v/>
      </c>
      <c r="C176" s="47" t="str">
        <f t="shared" si="17"/>
        <v/>
      </c>
      <c r="D176" s="6" t="str">
        <f t="shared" si="18"/>
        <v/>
      </c>
      <c r="E176" s="14"/>
      <c r="F176" s="49" t="str">
        <f t="shared" si="19"/>
        <v/>
      </c>
      <c r="G176" s="45"/>
      <c r="H176" s="45"/>
      <c r="I176" s="45"/>
      <c r="J176" s="45"/>
      <c r="K176" s="45"/>
      <c r="L176" s="134"/>
      <c r="M176" t="str">
        <f>IF(E176="","",'OPĆI DIO'!$C$1)</f>
        <v/>
      </c>
      <c r="N176" t="str">
        <f t="shared" si="15"/>
        <v/>
      </c>
      <c r="O176" t="str">
        <f t="shared" si="16"/>
        <v/>
      </c>
    </row>
    <row r="177" spans="1:15">
      <c r="A177" s="7" t="str">
        <f>IF(E177="","",VLOOKUP('OPĆI DIO'!$C$1,'OPĆI DIO'!$P$4:$Y$137,10,FALSE))</f>
        <v/>
      </c>
      <c r="B177" s="7" t="str">
        <f>IF(E177="","",VLOOKUP('OPĆI DIO'!$C$1,'OPĆI DIO'!$P$4:$Y$137,9,FALSE))</f>
        <v/>
      </c>
      <c r="C177" s="47" t="str">
        <f t="shared" si="17"/>
        <v/>
      </c>
      <c r="D177" s="6" t="str">
        <f t="shared" si="18"/>
        <v/>
      </c>
      <c r="E177" s="14"/>
      <c r="F177" s="49" t="str">
        <f t="shared" si="19"/>
        <v/>
      </c>
      <c r="G177" s="45"/>
      <c r="H177" s="45"/>
      <c r="I177" s="45"/>
      <c r="J177" s="45"/>
      <c r="K177" s="45"/>
      <c r="L177" s="134"/>
      <c r="M177" t="str">
        <f>IF(E177="","",'OPĆI DIO'!$C$1)</f>
        <v/>
      </c>
      <c r="N177" t="str">
        <f t="shared" si="15"/>
        <v/>
      </c>
      <c r="O177" t="str">
        <f t="shared" si="16"/>
        <v/>
      </c>
    </row>
    <row r="178" spans="1:15">
      <c r="A178" s="7" t="str">
        <f>IF(E178="","",VLOOKUP('OPĆI DIO'!$C$1,'OPĆI DIO'!$P$4:$Y$137,10,FALSE))</f>
        <v/>
      </c>
      <c r="B178" s="7" t="str">
        <f>IF(E178="","",VLOOKUP('OPĆI DIO'!$C$1,'OPĆI DIO'!$P$4:$Y$137,9,FALSE))</f>
        <v/>
      </c>
      <c r="C178" s="47" t="str">
        <f t="shared" si="17"/>
        <v/>
      </c>
      <c r="D178" s="6" t="str">
        <f t="shared" si="18"/>
        <v/>
      </c>
      <c r="E178" s="14"/>
      <c r="F178" s="49" t="str">
        <f t="shared" si="19"/>
        <v/>
      </c>
      <c r="G178" s="45"/>
      <c r="H178" s="45"/>
      <c r="I178" s="45"/>
      <c r="J178" s="45"/>
      <c r="K178" s="45"/>
      <c r="L178" s="134"/>
      <c r="M178" t="str">
        <f>IF(E178="","",'OPĆI DIO'!$C$1)</f>
        <v/>
      </c>
      <c r="N178" t="str">
        <f t="shared" si="15"/>
        <v/>
      </c>
      <c r="O178" t="str">
        <f t="shared" si="16"/>
        <v/>
      </c>
    </row>
    <row r="179" spans="1:15">
      <c r="A179" s="7" t="str">
        <f>IF(E179="","",VLOOKUP('OPĆI DIO'!$C$1,'OPĆI DIO'!$P$4:$Y$137,10,FALSE))</f>
        <v/>
      </c>
      <c r="B179" s="7" t="str">
        <f>IF(E179="","",VLOOKUP('OPĆI DIO'!$C$1,'OPĆI DIO'!$P$4:$Y$137,9,FALSE))</f>
        <v/>
      </c>
      <c r="C179" s="47" t="str">
        <f t="shared" si="17"/>
        <v/>
      </c>
      <c r="D179" s="6" t="str">
        <f t="shared" si="18"/>
        <v/>
      </c>
      <c r="E179" s="14"/>
      <c r="F179" s="49" t="str">
        <f t="shared" si="19"/>
        <v/>
      </c>
      <c r="G179" s="45"/>
      <c r="H179" s="45"/>
      <c r="I179" s="45"/>
      <c r="J179" s="45"/>
      <c r="K179" s="45"/>
      <c r="L179" s="134"/>
      <c r="M179" t="str">
        <f>IF(E179="","",'OPĆI DIO'!$C$1)</f>
        <v/>
      </c>
      <c r="N179" t="str">
        <f t="shared" si="15"/>
        <v/>
      </c>
      <c r="O179" t="str">
        <f t="shared" si="16"/>
        <v/>
      </c>
    </row>
    <row r="180" spans="1:15">
      <c r="A180" s="7" t="str">
        <f>IF(E180="","",VLOOKUP('OPĆI DIO'!$C$1,'OPĆI DIO'!$P$4:$Y$137,10,FALSE))</f>
        <v/>
      </c>
      <c r="B180" s="7" t="str">
        <f>IF(E180="","",VLOOKUP('OPĆI DIO'!$C$1,'OPĆI DIO'!$P$4:$Y$137,9,FALSE))</f>
        <v/>
      </c>
      <c r="C180" s="47" t="str">
        <f t="shared" si="17"/>
        <v/>
      </c>
      <c r="D180" s="6" t="str">
        <f t="shared" si="18"/>
        <v/>
      </c>
      <c r="E180" s="14"/>
      <c r="F180" s="49" t="str">
        <f t="shared" si="19"/>
        <v/>
      </c>
      <c r="G180" s="45"/>
      <c r="H180" s="45"/>
      <c r="I180" s="45"/>
      <c r="J180" s="45"/>
      <c r="K180" s="45"/>
      <c r="L180" s="134"/>
      <c r="M180" t="str">
        <f>IF(E180="","",'OPĆI DIO'!$C$1)</f>
        <v/>
      </c>
      <c r="N180" t="str">
        <f t="shared" si="15"/>
        <v/>
      </c>
      <c r="O180" t="str">
        <f t="shared" si="16"/>
        <v/>
      </c>
    </row>
    <row r="181" spans="1:15">
      <c r="A181" s="7" t="str">
        <f>IF(E181="","",VLOOKUP('OPĆI DIO'!$C$1,'OPĆI DIO'!$P$4:$Y$137,10,FALSE))</f>
        <v/>
      </c>
      <c r="B181" s="7" t="str">
        <f>IF(E181="","",VLOOKUP('OPĆI DIO'!$C$1,'OPĆI DIO'!$P$4:$Y$137,9,FALSE))</f>
        <v/>
      </c>
      <c r="C181" s="47" t="str">
        <f t="shared" si="17"/>
        <v/>
      </c>
      <c r="D181" s="6" t="str">
        <f t="shared" si="18"/>
        <v/>
      </c>
      <c r="E181" s="14"/>
      <c r="F181" s="49" t="str">
        <f t="shared" si="19"/>
        <v/>
      </c>
      <c r="G181" s="45"/>
      <c r="H181" s="45"/>
      <c r="I181" s="45"/>
      <c r="J181" s="45"/>
      <c r="K181" s="45"/>
      <c r="L181" s="134"/>
      <c r="M181" t="str">
        <f>IF(E181="","",'OPĆI DIO'!$C$1)</f>
        <v/>
      </c>
      <c r="N181" t="str">
        <f t="shared" si="15"/>
        <v/>
      </c>
      <c r="O181" t="str">
        <f t="shared" si="16"/>
        <v/>
      </c>
    </row>
    <row r="182" spans="1:15">
      <c r="A182" s="7" t="str">
        <f>IF(E182="","",VLOOKUP('OPĆI DIO'!$C$1,'OPĆI DIO'!$P$4:$Y$137,10,FALSE))</f>
        <v/>
      </c>
      <c r="B182" s="7" t="str">
        <f>IF(E182="","",VLOOKUP('OPĆI DIO'!$C$1,'OPĆI DIO'!$P$4:$Y$137,9,FALSE))</f>
        <v/>
      </c>
      <c r="C182" s="47" t="str">
        <f t="shared" si="17"/>
        <v/>
      </c>
      <c r="D182" s="6" t="str">
        <f t="shared" si="18"/>
        <v/>
      </c>
      <c r="E182" s="14"/>
      <c r="F182" s="49" t="str">
        <f t="shared" si="19"/>
        <v/>
      </c>
      <c r="G182" s="45"/>
      <c r="H182" s="45"/>
      <c r="I182" s="45"/>
      <c r="J182" s="45"/>
      <c r="K182" s="45"/>
      <c r="L182" s="134"/>
      <c r="M182" t="str">
        <f>IF(E182="","",'OPĆI DIO'!$C$1)</f>
        <v/>
      </c>
      <c r="N182" t="str">
        <f t="shared" si="15"/>
        <v/>
      </c>
      <c r="O182" t="str">
        <f t="shared" si="16"/>
        <v/>
      </c>
    </row>
    <row r="183" spans="1:15">
      <c r="A183" s="7" t="str">
        <f>IF(E183="","",VLOOKUP('OPĆI DIO'!$C$1,'OPĆI DIO'!$P$4:$Y$137,10,FALSE))</f>
        <v/>
      </c>
      <c r="B183" s="7" t="str">
        <f>IF(E183="","",VLOOKUP('OPĆI DIO'!$C$1,'OPĆI DIO'!$P$4:$Y$137,9,FALSE))</f>
        <v/>
      </c>
      <c r="C183" s="47" t="str">
        <f t="shared" si="17"/>
        <v/>
      </c>
      <c r="D183" s="6" t="str">
        <f t="shared" si="18"/>
        <v/>
      </c>
      <c r="E183" s="14"/>
      <c r="F183" s="49" t="str">
        <f t="shared" si="19"/>
        <v/>
      </c>
      <c r="G183" s="45"/>
      <c r="H183" s="45"/>
      <c r="I183" s="45"/>
      <c r="J183" s="45"/>
      <c r="K183" s="45"/>
      <c r="L183" s="134"/>
      <c r="M183" t="str">
        <f>IF(E183="","",'OPĆI DIO'!$C$1)</f>
        <v/>
      </c>
      <c r="N183" t="str">
        <f t="shared" si="15"/>
        <v/>
      </c>
      <c r="O183" t="str">
        <f t="shared" si="16"/>
        <v/>
      </c>
    </row>
    <row r="184" spans="1:15">
      <c r="A184" s="7" t="str">
        <f>IF(E184="","",VLOOKUP('OPĆI DIO'!$C$1,'OPĆI DIO'!$P$4:$Y$137,10,FALSE))</f>
        <v/>
      </c>
      <c r="B184" s="7" t="str">
        <f>IF(E184="","",VLOOKUP('OPĆI DIO'!$C$1,'OPĆI DIO'!$P$4:$Y$137,9,FALSE))</f>
        <v/>
      </c>
      <c r="C184" s="47" t="str">
        <f t="shared" si="17"/>
        <v/>
      </c>
      <c r="D184" s="6" t="str">
        <f t="shared" si="18"/>
        <v/>
      </c>
      <c r="E184" s="14"/>
      <c r="F184" s="49" t="str">
        <f t="shared" si="19"/>
        <v/>
      </c>
      <c r="G184" s="45"/>
      <c r="H184" s="45"/>
      <c r="I184" s="45"/>
      <c r="J184" s="45"/>
      <c r="K184" s="45"/>
      <c r="L184" s="134"/>
      <c r="M184" t="str">
        <f>IF(E184="","",'OPĆI DIO'!$C$1)</f>
        <v/>
      </c>
      <c r="N184" t="str">
        <f t="shared" si="15"/>
        <v/>
      </c>
      <c r="O184" t="str">
        <f t="shared" si="16"/>
        <v/>
      </c>
    </row>
    <row r="185" spans="1:15">
      <c r="A185" s="7" t="str">
        <f>IF(E185="","",VLOOKUP('OPĆI DIO'!$C$1,'OPĆI DIO'!$P$4:$Y$137,10,FALSE))</f>
        <v/>
      </c>
      <c r="B185" s="7" t="str">
        <f>IF(E185="","",VLOOKUP('OPĆI DIO'!$C$1,'OPĆI DIO'!$P$4:$Y$137,9,FALSE))</f>
        <v/>
      </c>
      <c r="C185" s="47" t="str">
        <f t="shared" si="17"/>
        <v/>
      </c>
      <c r="D185" s="6" t="str">
        <f t="shared" si="18"/>
        <v/>
      </c>
      <c r="E185" s="14"/>
      <c r="F185" s="49" t="str">
        <f t="shared" si="19"/>
        <v/>
      </c>
      <c r="G185" s="45"/>
      <c r="H185" s="45"/>
      <c r="I185" s="45"/>
      <c r="J185" s="45"/>
      <c r="K185" s="45"/>
      <c r="L185" s="134"/>
      <c r="M185" t="str">
        <f>IF(E185="","",'OPĆI DIO'!$C$1)</f>
        <v/>
      </c>
      <c r="N185" t="str">
        <f t="shared" si="15"/>
        <v/>
      </c>
      <c r="O185" t="str">
        <f t="shared" si="16"/>
        <v/>
      </c>
    </row>
    <row r="186" spans="1:15">
      <c r="A186" s="7" t="str">
        <f>IF(E186="","",VLOOKUP('OPĆI DIO'!$C$1,'OPĆI DIO'!$P$4:$Y$137,10,FALSE))</f>
        <v/>
      </c>
      <c r="B186" s="7" t="str">
        <f>IF(E186="","",VLOOKUP('OPĆI DIO'!$C$1,'OPĆI DIO'!$P$4:$Y$137,9,FALSE))</f>
        <v/>
      </c>
      <c r="C186" s="47" t="str">
        <f t="shared" si="17"/>
        <v/>
      </c>
      <c r="D186" s="6" t="str">
        <f t="shared" si="18"/>
        <v/>
      </c>
      <c r="E186" s="14"/>
      <c r="F186" s="49" t="str">
        <f t="shared" si="19"/>
        <v/>
      </c>
      <c r="G186" s="45"/>
      <c r="H186" s="45"/>
      <c r="I186" s="45"/>
      <c r="J186" s="45"/>
      <c r="K186" s="45"/>
      <c r="L186" s="134"/>
      <c r="M186" t="str">
        <f>IF(E186="","",'OPĆI DIO'!$C$1)</f>
        <v/>
      </c>
      <c r="N186" t="str">
        <f t="shared" si="15"/>
        <v/>
      </c>
      <c r="O186" t="str">
        <f t="shared" si="16"/>
        <v/>
      </c>
    </row>
    <row r="187" spans="1:15">
      <c r="A187" s="7" t="str">
        <f>IF(E187="","",VLOOKUP('OPĆI DIO'!$C$1,'OPĆI DIO'!$P$4:$Y$137,10,FALSE))</f>
        <v/>
      </c>
      <c r="B187" s="7" t="str">
        <f>IF(E187="","",VLOOKUP('OPĆI DIO'!$C$1,'OPĆI DIO'!$P$4:$Y$137,9,FALSE))</f>
        <v/>
      </c>
      <c r="C187" s="47" t="str">
        <f t="shared" si="17"/>
        <v/>
      </c>
      <c r="D187" s="6" t="str">
        <f t="shared" si="18"/>
        <v/>
      </c>
      <c r="E187" s="14"/>
      <c r="F187" s="49" t="str">
        <f t="shared" si="19"/>
        <v/>
      </c>
      <c r="G187" s="45"/>
      <c r="H187" s="45"/>
      <c r="I187" s="45"/>
      <c r="J187" s="45"/>
      <c r="K187" s="45"/>
      <c r="L187" s="134"/>
      <c r="M187" t="str">
        <f>IF(E187="","",'OPĆI DIO'!$C$1)</f>
        <v/>
      </c>
      <c r="N187" t="str">
        <f t="shared" si="15"/>
        <v/>
      </c>
      <c r="O187" t="str">
        <f t="shared" si="16"/>
        <v/>
      </c>
    </row>
    <row r="188" spans="1:15">
      <c r="A188" s="7" t="str">
        <f>IF(E188="","",VLOOKUP('OPĆI DIO'!$C$1,'OPĆI DIO'!$P$4:$Y$137,10,FALSE))</f>
        <v/>
      </c>
      <c r="B188" s="7" t="str">
        <f>IF(E188="","",VLOOKUP('OPĆI DIO'!$C$1,'OPĆI DIO'!$P$4:$Y$137,9,FALSE))</f>
        <v/>
      </c>
      <c r="C188" s="47" t="str">
        <f t="shared" si="17"/>
        <v/>
      </c>
      <c r="D188" s="6" t="str">
        <f t="shared" si="18"/>
        <v/>
      </c>
      <c r="E188" s="14"/>
      <c r="F188" s="49" t="str">
        <f t="shared" si="19"/>
        <v/>
      </c>
      <c r="G188" s="45"/>
      <c r="H188" s="45"/>
      <c r="I188" s="45"/>
      <c r="J188" s="45"/>
      <c r="K188" s="45"/>
      <c r="L188" s="134"/>
      <c r="M188" t="str">
        <f>IF(E188="","",'OPĆI DIO'!$C$1)</f>
        <v/>
      </c>
      <c r="N188" t="str">
        <f t="shared" si="15"/>
        <v/>
      </c>
      <c r="O188" t="str">
        <f t="shared" si="16"/>
        <v/>
      </c>
    </row>
    <row r="189" spans="1:15">
      <c r="A189" s="7" t="str">
        <f>IF(E189="","",VLOOKUP('OPĆI DIO'!$C$1,'OPĆI DIO'!$P$4:$Y$137,10,FALSE))</f>
        <v/>
      </c>
      <c r="B189" s="7" t="str">
        <f>IF(E189="","",VLOOKUP('OPĆI DIO'!$C$1,'OPĆI DIO'!$P$4:$Y$137,9,FALSE))</f>
        <v/>
      </c>
      <c r="C189" s="47" t="str">
        <f t="shared" si="17"/>
        <v/>
      </c>
      <c r="D189" s="6" t="str">
        <f t="shared" si="18"/>
        <v/>
      </c>
      <c r="E189" s="14"/>
      <c r="F189" s="49" t="str">
        <f t="shared" si="19"/>
        <v/>
      </c>
      <c r="G189" s="45"/>
      <c r="H189" s="45"/>
      <c r="I189" s="45"/>
      <c r="J189" s="45"/>
      <c r="K189" s="45"/>
      <c r="L189" s="134"/>
      <c r="M189" t="str">
        <f>IF(E189="","",'OPĆI DIO'!$C$1)</f>
        <v/>
      </c>
      <c r="N189" t="str">
        <f t="shared" si="15"/>
        <v/>
      </c>
      <c r="O189" t="str">
        <f t="shared" si="16"/>
        <v/>
      </c>
    </row>
    <row r="190" spans="1:15">
      <c r="A190" s="7" t="str">
        <f>IF(E190="","",VLOOKUP('OPĆI DIO'!$C$1,'OPĆI DIO'!$P$4:$Y$137,10,FALSE))</f>
        <v/>
      </c>
      <c r="B190" s="7" t="str">
        <f>IF(E190="","",VLOOKUP('OPĆI DIO'!$C$1,'OPĆI DIO'!$P$4:$Y$137,9,FALSE))</f>
        <v/>
      </c>
      <c r="C190" s="47" t="str">
        <f t="shared" si="17"/>
        <v/>
      </c>
      <c r="D190" s="6" t="str">
        <f t="shared" si="18"/>
        <v/>
      </c>
      <c r="E190" s="14"/>
      <c r="F190" s="49" t="str">
        <f t="shared" si="19"/>
        <v/>
      </c>
      <c r="G190" s="45"/>
      <c r="H190" s="45"/>
      <c r="I190" s="45"/>
      <c r="J190" s="45"/>
      <c r="K190" s="45"/>
      <c r="L190" s="134"/>
      <c r="M190" t="str">
        <f>IF(E190="","",'OPĆI DIO'!$C$1)</f>
        <v/>
      </c>
      <c r="N190" t="str">
        <f t="shared" si="15"/>
        <v/>
      </c>
      <c r="O190" t="str">
        <f t="shared" si="16"/>
        <v/>
      </c>
    </row>
    <row r="191" spans="1:15">
      <c r="A191" s="7" t="str">
        <f>IF(E191="","",VLOOKUP('OPĆI DIO'!$C$1,'OPĆI DIO'!$P$4:$Y$137,10,FALSE))</f>
        <v/>
      </c>
      <c r="B191" s="7" t="str">
        <f>IF(E191="","",VLOOKUP('OPĆI DIO'!$C$1,'OPĆI DIO'!$P$4:$Y$137,9,FALSE))</f>
        <v/>
      </c>
      <c r="C191" s="47" t="str">
        <f t="shared" si="17"/>
        <v/>
      </c>
      <c r="D191" s="6" t="str">
        <f t="shared" si="18"/>
        <v/>
      </c>
      <c r="E191" s="14"/>
      <c r="F191" s="49" t="str">
        <f t="shared" si="19"/>
        <v/>
      </c>
      <c r="G191" s="45"/>
      <c r="H191" s="45"/>
      <c r="I191" s="45"/>
      <c r="J191" s="45"/>
      <c r="K191" s="45"/>
      <c r="L191" s="134"/>
      <c r="M191" t="str">
        <f>IF(E191="","",'OPĆI DIO'!$C$1)</f>
        <v/>
      </c>
      <c r="N191" t="str">
        <f t="shared" si="15"/>
        <v/>
      </c>
      <c r="O191" t="str">
        <f t="shared" si="16"/>
        <v/>
      </c>
    </row>
    <row r="192" spans="1:15">
      <c r="A192" s="7" t="str">
        <f>IF(E192="","",VLOOKUP('OPĆI DIO'!$C$1,'OPĆI DIO'!$P$4:$Y$137,10,FALSE))</f>
        <v/>
      </c>
      <c r="B192" s="7" t="str">
        <f>IF(E192="","",VLOOKUP('OPĆI DIO'!$C$1,'OPĆI DIO'!$P$4:$Y$137,9,FALSE))</f>
        <v/>
      </c>
      <c r="C192" s="47" t="str">
        <f t="shared" si="17"/>
        <v/>
      </c>
      <c r="D192" s="6" t="str">
        <f t="shared" si="18"/>
        <v/>
      </c>
      <c r="E192" s="14"/>
      <c r="F192" s="49" t="str">
        <f t="shared" si="19"/>
        <v/>
      </c>
      <c r="G192" s="45"/>
      <c r="H192" s="45"/>
      <c r="I192" s="45"/>
      <c r="J192" s="45"/>
      <c r="K192" s="45"/>
      <c r="L192" s="134"/>
      <c r="M192" t="str">
        <f>IF(E192="","",'OPĆI DIO'!$C$1)</f>
        <v/>
      </c>
      <c r="N192" t="str">
        <f t="shared" si="15"/>
        <v/>
      </c>
      <c r="O192" t="str">
        <f t="shared" si="16"/>
        <v/>
      </c>
    </row>
    <row r="193" spans="1:15">
      <c r="A193" s="7" t="str">
        <f>IF(E193="","",VLOOKUP('OPĆI DIO'!$C$1,'OPĆI DIO'!$P$4:$Y$137,10,FALSE))</f>
        <v/>
      </c>
      <c r="B193" s="7" t="str">
        <f>IF(E193="","",VLOOKUP('OPĆI DIO'!$C$1,'OPĆI DIO'!$P$4:$Y$137,9,FALSE))</f>
        <v/>
      </c>
      <c r="C193" s="47" t="str">
        <f t="shared" si="17"/>
        <v/>
      </c>
      <c r="D193" s="6" t="str">
        <f t="shared" si="18"/>
        <v/>
      </c>
      <c r="E193" s="14"/>
      <c r="F193" s="49" t="str">
        <f t="shared" si="19"/>
        <v/>
      </c>
      <c r="G193" s="45"/>
      <c r="H193" s="45"/>
      <c r="I193" s="45"/>
      <c r="J193" s="45"/>
      <c r="K193" s="45"/>
      <c r="L193" s="134"/>
      <c r="M193" t="str">
        <f>IF(E193="","",'OPĆI DIO'!$C$1)</f>
        <v/>
      </c>
      <c r="N193" t="str">
        <f t="shared" si="15"/>
        <v/>
      </c>
      <c r="O193" t="str">
        <f t="shared" si="16"/>
        <v/>
      </c>
    </row>
    <row r="194" spans="1:15">
      <c r="A194" s="7" t="str">
        <f>IF(E194="","",VLOOKUP('OPĆI DIO'!$C$1,'OPĆI DIO'!$P$4:$Y$137,10,FALSE))</f>
        <v/>
      </c>
      <c r="B194" s="7" t="str">
        <f>IF(E194="","",VLOOKUP('OPĆI DIO'!$C$1,'OPĆI DIO'!$P$4:$Y$137,9,FALSE))</f>
        <v/>
      </c>
      <c r="C194" s="47" t="str">
        <f t="shared" si="17"/>
        <v/>
      </c>
      <c r="D194" s="6" t="str">
        <f t="shared" si="18"/>
        <v/>
      </c>
      <c r="E194" s="14"/>
      <c r="F194" s="49" t="str">
        <f t="shared" si="19"/>
        <v/>
      </c>
      <c r="G194" s="45"/>
      <c r="H194" s="45"/>
      <c r="I194" s="45"/>
      <c r="J194" s="45"/>
      <c r="K194" s="45"/>
      <c r="L194" s="134"/>
      <c r="M194" t="str">
        <f>IF(E194="","",'OPĆI DIO'!$C$1)</f>
        <v/>
      </c>
      <c r="N194" t="str">
        <f t="shared" si="15"/>
        <v/>
      </c>
      <c r="O194" t="str">
        <f t="shared" si="16"/>
        <v/>
      </c>
    </row>
    <row r="195" spans="1:15">
      <c r="A195" s="7" t="str">
        <f>IF(E195="","",VLOOKUP('OPĆI DIO'!$C$1,'OPĆI DIO'!$P$4:$Y$137,10,FALSE))</f>
        <v/>
      </c>
      <c r="B195" s="7" t="str">
        <f>IF(E195="","",VLOOKUP('OPĆI DIO'!$C$1,'OPĆI DIO'!$P$4:$Y$137,9,FALSE))</f>
        <v/>
      </c>
      <c r="C195" s="47" t="str">
        <f t="shared" si="17"/>
        <v/>
      </c>
      <c r="D195" s="6" t="str">
        <f t="shared" si="18"/>
        <v/>
      </c>
      <c r="E195" s="14"/>
      <c r="F195" s="49" t="str">
        <f t="shared" si="19"/>
        <v/>
      </c>
      <c r="G195" s="45"/>
      <c r="H195" s="45"/>
      <c r="I195" s="45"/>
      <c r="J195" s="45"/>
      <c r="K195" s="45"/>
      <c r="L195" s="134"/>
      <c r="M195" t="str">
        <f>IF(E195="","",'OPĆI DIO'!$C$1)</f>
        <v/>
      </c>
      <c r="N195" t="str">
        <f t="shared" si="15"/>
        <v/>
      </c>
      <c r="O195" t="str">
        <f t="shared" si="16"/>
        <v/>
      </c>
    </row>
    <row r="196" spans="1:15">
      <c r="A196" s="7" t="str">
        <f>IF(E196="","",VLOOKUP('OPĆI DIO'!$C$1,'OPĆI DIO'!$P$4:$Y$137,10,FALSE))</f>
        <v/>
      </c>
      <c r="B196" s="7" t="str">
        <f>IF(E196="","",VLOOKUP('OPĆI DIO'!$C$1,'OPĆI DIO'!$P$4:$Y$137,9,FALSE))</f>
        <v/>
      </c>
      <c r="C196" s="47" t="str">
        <f t="shared" si="17"/>
        <v/>
      </c>
      <c r="D196" s="6" t="str">
        <f t="shared" si="18"/>
        <v/>
      </c>
      <c r="E196" s="14"/>
      <c r="F196" s="49" t="str">
        <f t="shared" si="19"/>
        <v/>
      </c>
      <c r="G196" s="45"/>
      <c r="H196" s="45"/>
      <c r="I196" s="45"/>
      <c r="J196" s="45"/>
      <c r="K196" s="45"/>
      <c r="L196" s="134"/>
      <c r="M196" t="str">
        <f>IF(E196="","",'OPĆI DIO'!$C$1)</f>
        <v/>
      </c>
      <c r="N196" t="str">
        <f t="shared" ref="N196:N259" si="20">LEFT(E196,2)</f>
        <v/>
      </c>
      <c r="O196" t="str">
        <f t="shared" ref="O196:O259" si="21">LEFT(E196,3)</f>
        <v/>
      </c>
    </row>
    <row r="197" spans="1:15">
      <c r="A197" s="7" t="str">
        <f>IF(E197="","",VLOOKUP('OPĆI DIO'!$C$1,'OPĆI DIO'!$P$4:$Y$137,10,FALSE))</f>
        <v/>
      </c>
      <c r="B197" s="7" t="str">
        <f>IF(E197="","",VLOOKUP('OPĆI DIO'!$C$1,'OPĆI DIO'!$P$4:$Y$137,9,FALSE))</f>
        <v/>
      </c>
      <c r="C197" s="47" t="str">
        <f t="shared" si="17"/>
        <v/>
      </c>
      <c r="D197" s="6" t="str">
        <f t="shared" si="18"/>
        <v/>
      </c>
      <c r="E197" s="14"/>
      <c r="F197" s="49" t="str">
        <f t="shared" si="19"/>
        <v/>
      </c>
      <c r="G197" s="45"/>
      <c r="H197" s="45"/>
      <c r="I197" s="45"/>
      <c r="J197" s="45"/>
      <c r="K197" s="45"/>
      <c r="L197" s="134"/>
      <c r="M197" t="str">
        <f>IF(E197="","",'OPĆI DIO'!$C$1)</f>
        <v/>
      </c>
      <c r="N197" t="str">
        <f t="shared" si="20"/>
        <v/>
      </c>
      <c r="O197" t="str">
        <f t="shared" si="21"/>
        <v/>
      </c>
    </row>
    <row r="198" spans="1:15">
      <c r="A198" s="7" t="str">
        <f>IF(E198="","",VLOOKUP('OPĆI DIO'!$C$1,'OPĆI DIO'!$P$4:$Y$137,10,FALSE))</f>
        <v/>
      </c>
      <c r="B198" s="7" t="str">
        <f>IF(E198="","",VLOOKUP('OPĆI DIO'!$C$1,'OPĆI DIO'!$P$4:$Y$137,9,FALSE))</f>
        <v/>
      </c>
      <c r="C198" s="47" t="str">
        <f t="shared" ref="C198:C261" si="22">IFERROR(VLOOKUP(E198,$T$6:$W$113,3,FALSE),"")</f>
        <v/>
      </c>
      <c r="D198" s="6" t="str">
        <f t="shared" ref="D198:D261" si="23">IFERROR(VLOOKUP(E198,$T$6:$W$113,4,FALSE),"")</f>
        <v/>
      </c>
      <c r="E198" s="14"/>
      <c r="F198" s="49" t="str">
        <f t="shared" ref="F198:F261" si="24">IFERROR(VLOOKUP(E198,$T$6:$W$113,2,FALSE),"")</f>
        <v/>
      </c>
      <c r="G198" s="45"/>
      <c r="H198" s="45"/>
      <c r="I198" s="45"/>
      <c r="J198" s="45"/>
      <c r="K198" s="45"/>
      <c r="L198" s="134"/>
      <c r="M198" t="str">
        <f>IF(E198="","",'OPĆI DIO'!$C$1)</f>
        <v/>
      </c>
      <c r="N198" t="str">
        <f t="shared" si="20"/>
        <v/>
      </c>
      <c r="O198" t="str">
        <f t="shared" si="21"/>
        <v/>
      </c>
    </row>
    <row r="199" spans="1:15">
      <c r="A199" s="7" t="str">
        <f>IF(E199="","",VLOOKUP('OPĆI DIO'!$C$1,'OPĆI DIO'!$P$4:$Y$137,10,FALSE))</f>
        <v/>
      </c>
      <c r="B199" s="7" t="str">
        <f>IF(E199="","",VLOOKUP('OPĆI DIO'!$C$1,'OPĆI DIO'!$P$4:$Y$137,9,FALSE))</f>
        <v/>
      </c>
      <c r="C199" s="47" t="str">
        <f t="shared" si="22"/>
        <v/>
      </c>
      <c r="D199" s="6" t="str">
        <f t="shared" si="23"/>
        <v/>
      </c>
      <c r="E199" s="14"/>
      <c r="F199" s="49" t="str">
        <f t="shared" si="24"/>
        <v/>
      </c>
      <c r="G199" s="45"/>
      <c r="H199" s="45"/>
      <c r="I199" s="45"/>
      <c r="J199" s="45"/>
      <c r="K199" s="45"/>
      <c r="L199" s="134"/>
      <c r="M199" t="str">
        <f>IF(E199="","",'OPĆI DIO'!$C$1)</f>
        <v/>
      </c>
      <c r="N199" t="str">
        <f t="shared" si="20"/>
        <v/>
      </c>
      <c r="O199" t="str">
        <f t="shared" si="21"/>
        <v/>
      </c>
    </row>
    <row r="200" spans="1:15">
      <c r="A200" s="7" t="str">
        <f>IF(E200="","",VLOOKUP('OPĆI DIO'!$C$1,'OPĆI DIO'!$P$4:$Y$137,10,FALSE))</f>
        <v/>
      </c>
      <c r="B200" s="7" t="str">
        <f>IF(E200="","",VLOOKUP('OPĆI DIO'!$C$1,'OPĆI DIO'!$P$4:$Y$137,9,FALSE))</f>
        <v/>
      </c>
      <c r="C200" s="47" t="str">
        <f t="shared" si="22"/>
        <v/>
      </c>
      <c r="D200" s="6" t="str">
        <f t="shared" si="23"/>
        <v/>
      </c>
      <c r="E200" s="14"/>
      <c r="F200" s="49" t="str">
        <f t="shared" si="24"/>
        <v/>
      </c>
      <c r="G200" s="45"/>
      <c r="H200" s="45"/>
      <c r="I200" s="45"/>
      <c r="J200" s="45"/>
      <c r="K200" s="45"/>
      <c r="L200" s="134"/>
      <c r="M200" t="str">
        <f>IF(E200="","",'OPĆI DIO'!$C$1)</f>
        <v/>
      </c>
      <c r="N200" t="str">
        <f t="shared" si="20"/>
        <v/>
      </c>
      <c r="O200" t="str">
        <f t="shared" si="21"/>
        <v/>
      </c>
    </row>
    <row r="201" spans="1:15">
      <c r="A201" s="7" t="str">
        <f>IF(E201="","",VLOOKUP('OPĆI DIO'!$C$1,'OPĆI DIO'!$P$4:$Y$137,10,FALSE))</f>
        <v/>
      </c>
      <c r="B201" s="7" t="str">
        <f>IF(E201="","",VLOOKUP('OPĆI DIO'!$C$1,'OPĆI DIO'!$P$4:$Y$137,9,FALSE))</f>
        <v/>
      </c>
      <c r="C201" s="47" t="str">
        <f t="shared" si="22"/>
        <v/>
      </c>
      <c r="D201" s="6" t="str">
        <f t="shared" si="23"/>
        <v/>
      </c>
      <c r="E201" s="14"/>
      <c r="F201" s="49" t="str">
        <f t="shared" si="24"/>
        <v/>
      </c>
      <c r="G201" s="45"/>
      <c r="H201" s="45"/>
      <c r="I201" s="45"/>
      <c r="J201" s="45"/>
      <c r="K201" s="45"/>
      <c r="L201" s="134"/>
      <c r="M201" t="str">
        <f>IF(E201="","",'OPĆI DIO'!$C$1)</f>
        <v/>
      </c>
      <c r="N201" t="str">
        <f t="shared" si="20"/>
        <v/>
      </c>
      <c r="O201" t="str">
        <f t="shared" si="21"/>
        <v/>
      </c>
    </row>
    <row r="202" spans="1:15">
      <c r="A202" s="7" t="str">
        <f>IF(E202="","",VLOOKUP('OPĆI DIO'!$C$1,'OPĆI DIO'!$P$4:$Y$137,10,FALSE))</f>
        <v/>
      </c>
      <c r="B202" s="7" t="str">
        <f>IF(E202="","",VLOOKUP('OPĆI DIO'!$C$1,'OPĆI DIO'!$P$4:$Y$137,9,FALSE))</f>
        <v/>
      </c>
      <c r="C202" s="47" t="str">
        <f t="shared" si="22"/>
        <v/>
      </c>
      <c r="D202" s="6" t="str">
        <f t="shared" si="23"/>
        <v/>
      </c>
      <c r="E202" s="14"/>
      <c r="F202" s="49" t="str">
        <f t="shared" si="24"/>
        <v/>
      </c>
      <c r="G202" s="45"/>
      <c r="H202" s="45"/>
      <c r="I202" s="45"/>
      <c r="J202" s="45"/>
      <c r="K202" s="45"/>
      <c r="L202" s="134"/>
      <c r="M202" t="str">
        <f>IF(E202="","",'OPĆI DIO'!$C$1)</f>
        <v/>
      </c>
      <c r="N202" t="str">
        <f t="shared" si="20"/>
        <v/>
      </c>
      <c r="O202" t="str">
        <f t="shared" si="21"/>
        <v/>
      </c>
    </row>
    <row r="203" spans="1:15">
      <c r="A203" s="7" t="str">
        <f>IF(E203="","",VLOOKUP('OPĆI DIO'!$C$1,'OPĆI DIO'!$P$4:$Y$137,10,FALSE))</f>
        <v/>
      </c>
      <c r="B203" s="7" t="str">
        <f>IF(E203="","",VLOOKUP('OPĆI DIO'!$C$1,'OPĆI DIO'!$P$4:$Y$137,9,FALSE))</f>
        <v/>
      </c>
      <c r="C203" s="47" t="str">
        <f t="shared" si="22"/>
        <v/>
      </c>
      <c r="D203" s="6" t="str">
        <f t="shared" si="23"/>
        <v/>
      </c>
      <c r="E203" s="14"/>
      <c r="F203" s="49" t="str">
        <f t="shared" si="24"/>
        <v/>
      </c>
      <c r="G203" s="45"/>
      <c r="H203" s="45"/>
      <c r="I203" s="45"/>
      <c r="J203" s="45"/>
      <c r="K203" s="45"/>
      <c r="L203" s="134"/>
      <c r="M203" t="str">
        <f>IF(E203="","",'OPĆI DIO'!$C$1)</f>
        <v/>
      </c>
      <c r="N203" t="str">
        <f t="shared" si="20"/>
        <v/>
      </c>
      <c r="O203" t="str">
        <f t="shared" si="21"/>
        <v/>
      </c>
    </row>
    <row r="204" spans="1:15">
      <c r="A204" s="7" t="str">
        <f>IF(E204="","",VLOOKUP('OPĆI DIO'!$C$1,'OPĆI DIO'!$P$4:$Y$137,10,FALSE))</f>
        <v/>
      </c>
      <c r="B204" s="7" t="str">
        <f>IF(E204="","",VLOOKUP('OPĆI DIO'!$C$1,'OPĆI DIO'!$P$4:$Y$137,9,FALSE))</f>
        <v/>
      </c>
      <c r="C204" s="47" t="str">
        <f t="shared" si="22"/>
        <v/>
      </c>
      <c r="D204" s="6" t="str">
        <f t="shared" si="23"/>
        <v/>
      </c>
      <c r="E204" s="14"/>
      <c r="F204" s="49" t="str">
        <f t="shared" si="24"/>
        <v/>
      </c>
      <c r="G204" s="45"/>
      <c r="H204" s="45"/>
      <c r="I204" s="45"/>
      <c r="J204" s="45"/>
      <c r="K204" s="45"/>
      <c r="L204" s="134"/>
      <c r="M204" t="str">
        <f>IF(E204="","",'OPĆI DIO'!$C$1)</f>
        <v/>
      </c>
      <c r="N204" t="str">
        <f t="shared" si="20"/>
        <v/>
      </c>
      <c r="O204" t="str">
        <f t="shared" si="21"/>
        <v/>
      </c>
    </row>
    <row r="205" spans="1:15">
      <c r="A205" s="7" t="str">
        <f>IF(E205="","",VLOOKUP('OPĆI DIO'!$C$1,'OPĆI DIO'!$P$4:$Y$137,10,FALSE))</f>
        <v/>
      </c>
      <c r="B205" s="7" t="str">
        <f>IF(E205="","",VLOOKUP('OPĆI DIO'!$C$1,'OPĆI DIO'!$P$4:$Y$137,9,FALSE))</f>
        <v/>
      </c>
      <c r="C205" s="47" t="str">
        <f t="shared" si="22"/>
        <v/>
      </c>
      <c r="D205" s="6" t="str">
        <f t="shared" si="23"/>
        <v/>
      </c>
      <c r="E205" s="14"/>
      <c r="F205" s="49" t="str">
        <f t="shared" si="24"/>
        <v/>
      </c>
      <c r="G205" s="45"/>
      <c r="H205" s="45"/>
      <c r="I205" s="45"/>
      <c r="J205" s="45"/>
      <c r="K205" s="45"/>
      <c r="L205" s="134"/>
      <c r="M205" t="str">
        <f>IF(E205="","",'OPĆI DIO'!$C$1)</f>
        <v/>
      </c>
      <c r="N205" t="str">
        <f t="shared" si="20"/>
        <v/>
      </c>
      <c r="O205" t="str">
        <f t="shared" si="21"/>
        <v/>
      </c>
    </row>
    <row r="206" spans="1:15">
      <c r="A206" s="7" t="str">
        <f>IF(E206="","",VLOOKUP('OPĆI DIO'!$C$1,'OPĆI DIO'!$P$4:$Y$137,10,FALSE))</f>
        <v/>
      </c>
      <c r="B206" s="7" t="str">
        <f>IF(E206="","",VLOOKUP('OPĆI DIO'!$C$1,'OPĆI DIO'!$P$4:$Y$137,9,FALSE))</f>
        <v/>
      </c>
      <c r="C206" s="47" t="str">
        <f t="shared" si="22"/>
        <v/>
      </c>
      <c r="D206" s="6" t="str">
        <f t="shared" si="23"/>
        <v/>
      </c>
      <c r="E206" s="14"/>
      <c r="F206" s="49" t="str">
        <f t="shared" si="24"/>
        <v/>
      </c>
      <c r="G206" s="45"/>
      <c r="H206" s="45"/>
      <c r="I206" s="45"/>
      <c r="J206" s="45"/>
      <c r="K206" s="45"/>
      <c r="L206" s="134"/>
      <c r="M206" t="str">
        <f>IF(E206="","",'OPĆI DIO'!$C$1)</f>
        <v/>
      </c>
      <c r="N206" t="str">
        <f t="shared" si="20"/>
        <v/>
      </c>
      <c r="O206" t="str">
        <f t="shared" si="21"/>
        <v/>
      </c>
    </row>
    <row r="207" spans="1:15">
      <c r="A207" s="7" t="str">
        <f>IF(E207="","",VLOOKUP('OPĆI DIO'!$C$1,'OPĆI DIO'!$P$4:$Y$137,10,FALSE))</f>
        <v/>
      </c>
      <c r="B207" s="7" t="str">
        <f>IF(E207="","",VLOOKUP('OPĆI DIO'!$C$1,'OPĆI DIO'!$P$4:$Y$137,9,FALSE))</f>
        <v/>
      </c>
      <c r="C207" s="47" t="str">
        <f t="shared" si="22"/>
        <v/>
      </c>
      <c r="D207" s="6" t="str">
        <f t="shared" si="23"/>
        <v/>
      </c>
      <c r="E207" s="14"/>
      <c r="F207" s="49" t="str">
        <f t="shared" si="24"/>
        <v/>
      </c>
      <c r="G207" s="45"/>
      <c r="H207" s="45"/>
      <c r="I207" s="45"/>
      <c r="J207" s="45"/>
      <c r="K207" s="45"/>
      <c r="L207" s="134"/>
      <c r="M207" t="str">
        <f>IF(E207="","",'OPĆI DIO'!$C$1)</f>
        <v/>
      </c>
      <c r="N207" t="str">
        <f t="shared" si="20"/>
        <v/>
      </c>
      <c r="O207" t="str">
        <f t="shared" si="21"/>
        <v/>
      </c>
    </row>
    <row r="208" spans="1:15">
      <c r="A208" s="7" t="str">
        <f>IF(E208="","",VLOOKUP('OPĆI DIO'!$C$1,'OPĆI DIO'!$P$4:$Y$137,10,FALSE))</f>
        <v/>
      </c>
      <c r="B208" s="7" t="str">
        <f>IF(E208="","",VLOOKUP('OPĆI DIO'!$C$1,'OPĆI DIO'!$P$4:$Y$137,9,FALSE))</f>
        <v/>
      </c>
      <c r="C208" s="47" t="str">
        <f t="shared" si="22"/>
        <v/>
      </c>
      <c r="D208" s="6" t="str">
        <f t="shared" si="23"/>
        <v/>
      </c>
      <c r="E208" s="14"/>
      <c r="F208" s="49" t="str">
        <f t="shared" si="24"/>
        <v/>
      </c>
      <c r="G208" s="45"/>
      <c r="H208" s="45"/>
      <c r="I208" s="45"/>
      <c r="J208" s="45"/>
      <c r="K208" s="45"/>
      <c r="L208" s="134"/>
      <c r="M208" t="str">
        <f>IF(E208="","",'OPĆI DIO'!$C$1)</f>
        <v/>
      </c>
      <c r="N208" t="str">
        <f t="shared" si="20"/>
        <v/>
      </c>
      <c r="O208" t="str">
        <f t="shared" si="21"/>
        <v/>
      </c>
    </row>
    <row r="209" spans="1:15">
      <c r="A209" s="7" t="str">
        <f>IF(E209="","",VLOOKUP('OPĆI DIO'!$C$1,'OPĆI DIO'!$P$4:$Y$137,10,FALSE))</f>
        <v/>
      </c>
      <c r="B209" s="7" t="str">
        <f>IF(E209="","",VLOOKUP('OPĆI DIO'!$C$1,'OPĆI DIO'!$P$4:$Y$137,9,FALSE))</f>
        <v/>
      </c>
      <c r="C209" s="47" t="str">
        <f t="shared" si="22"/>
        <v/>
      </c>
      <c r="D209" s="6" t="str">
        <f t="shared" si="23"/>
        <v/>
      </c>
      <c r="E209" s="14"/>
      <c r="F209" s="49" t="str">
        <f t="shared" si="24"/>
        <v/>
      </c>
      <c r="G209" s="45"/>
      <c r="H209" s="45"/>
      <c r="I209" s="45"/>
      <c r="J209" s="45"/>
      <c r="K209" s="45"/>
      <c r="L209" s="134"/>
      <c r="M209" t="str">
        <f>IF(E209="","",'OPĆI DIO'!$C$1)</f>
        <v/>
      </c>
      <c r="N209" t="str">
        <f t="shared" si="20"/>
        <v/>
      </c>
      <c r="O209" t="str">
        <f t="shared" si="21"/>
        <v/>
      </c>
    </row>
    <row r="210" spans="1:15">
      <c r="A210" s="7" t="str">
        <f>IF(E210="","",VLOOKUP('OPĆI DIO'!$C$1,'OPĆI DIO'!$P$4:$Y$137,10,FALSE))</f>
        <v/>
      </c>
      <c r="B210" s="7" t="str">
        <f>IF(E210="","",VLOOKUP('OPĆI DIO'!$C$1,'OPĆI DIO'!$P$4:$Y$137,9,FALSE))</f>
        <v/>
      </c>
      <c r="C210" s="47" t="str">
        <f t="shared" si="22"/>
        <v/>
      </c>
      <c r="D210" s="6" t="str">
        <f t="shared" si="23"/>
        <v/>
      </c>
      <c r="E210" s="14"/>
      <c r="F210" s="49" t="str">
        <f t="shared" si="24"/>
        <v/>
      </c>
      <c r="G210" s="45"/>
      <c r="H210" s="45"/>
      <c r="I210" s="45"/>
      <c r="J210" s="45"/>
      <c r="K210" s="45"/>
      <c r="L210" s="134"/>
      <c r="M210" t="str">
        <f>IF(E210="","",'OPĆI DIO'!$C$1)</f>
        <v/>
      </c>
      <c r="N210" t="str">
        <f t="shared" si="20"/>
        <v/>
      </c>
      <c r="O210" t="str">
        <f t="shared" si="21"/>
        <v/>
      </c>
    </row>
    <row r="211" spans="1:15">
      <c r="A211" s="7" t="str">
        <f>IF(E211="","",VLOOKUP('OPĆI DIO'!$C$1,'OPĆI DIO'!$P$4:$Y$137,10,FALSE))</f>
        <v/>
      </c>
      <c r="B211" s="7" t="str">
        <f>IF(E211="","",VLOOKUP('OPĆI DIO'!$C$1,'OPĆI DIO'!$P$4:$Y$137,9,FALSE))</f>
        <v/>
      </c>
      <c r="C211" s="47" t="str">
        <f t="shared" si="22"/>
        <v/>
      </c>
      <c r="D211" s="6" t="str">
        <f t="shared" si="23"/>
        <v/>
      </c>
      <c r="E211" s="14"/>
      <c r="F211" s="49" t="str">
        <f t="shared" si="24"/>
        <v/>
      </c>
      <c r="G211" s="45"/>
      <c r="H211" s="45"/>
      <c r="I211" s="45"/>
      <c r="J211" s="45"/>
      <c r="K211" s="45"/>
      <c r="L211" s="134"/>
      <c r="M211" t="str">
        <f>IF(E211="","",'OPĆI DIO'!$C$1)</f>
        <v/>
      </c>
      <c r="N211" t="str">
        <f t="shared" si="20"/>
        <v/>
      </c>
      <c r="O211" t="str">
        <f t="shared" si="21"/>
        <v/>
      </c>
    </row>
    <row r="212" spans="1:15">
      <c r="A212" s="7" t="str">
        <f>IF(E212="","",VLOOKUP('OPĆI DIO'!$C$1,'OPĆI DIO'!$P$4:$Y$137,10,FALSE))</f>
        <v/>
      </c>
      <c r="B212" s="7" t="str">
        <f>IF(E212="","",VLOOKUP('OPĆI DIO'!$C$1,'OPĆI DIO'!$P$4:$Y$137,9,FALSE))</f>
        <v/>
      </c>
      <c r="C212" s="47" t="str">
        <f t="shared" si="22"/>
        <v/>
      </c>
      <c r="D212" s="6" t="str">
        <f t="shared" si="23"/>
        <v/>
      </c>
      <c r="E212" s="14"/>
      <c r="F212" s="49" t="str">
        <f t="shared" si="24"/>
        <v/>
      </c>
      <c r="G212" s="45"/>
      <c r="H212" s="45"/>
      <c r="I212" s="45"/>
      <c r="J212" s="45"/>
      <c r="K212" s="45"/>
      <c r="L212" s="134"/>
      <c r="M212" t="str">
        <f>IF(E212="","",'OPĆI DIO'!$C$1)</f>
        <v/>
      </c>
      <c r="N212" t="str">
        <f t="shared" si="20"/>
        <v/>
      </c>
      <c r="O212" t="str">
        <f t="shared" si="21"/>
        <v/>
      </c>
    </row>
    <row r="213" spans="1:15">
      <c r="A213" s="7" t="str">
        <f>IF(E213="","",VLOOKUP('OPĆI DIO'!$C$1,'OPĆI DIO'!$P$4:$Y$137,10,FALSE))</f>
        <v/>
      </c>
      <c r="B213" s="7" t="str">
        <f>IF(E213="","",VLOOKUP('OPĆI DIO'!$C$1,'OPĆI DIO'!$P$4:$Y$137,9,FALSE))</f>
        <v/>
      </c>
      <c r="C213" s="47" t="str">
        <f t="shared" si="22"/>
        <v/>
      </c>
      <c r="D213" s="6" t="str">
        <f t="shared" si="23"/>
        <v/>
      </c>
      <c r="E213" s="14"/>
      <c r="F213" s="49" t="str">
        <f t="shared" si="24"/>
        <v/>
      </c>
      <c r="G213" s="45"/>
      <c r="H213" s="45"/>
      <c r="I213" s="45"/>
      <c r="J213" s="45"/>
      <c r="K213" s="45"/>
      <c r="L213" s="134"/>
      <c r="M213" t="str">
        <f>IF(E213="","",'OPĆI DIO'!$C$1)</f>
        <v/>
      </c>
      <c r="N213" t="str">
        <f t="shared" si="20"/>
        <v/>
      </c>
      <c r="O213" t="str">
        <f t="shared" si="21"/>
        <v/>
      </c>
    </row>
    <row r="214" spans="1:15">
      <c r="A214" s="7" t="str">
        <f>IF(E214="","",VLOOKUP('OPĆI DIO'!$C$1,'OPĆI DIO'!$P$4:$Y$137,10,FALSE))</f>
        <v/>
      </c>
      <c r="B214" s="7" t="str">
        <f>IF(E214="","",VLOOKUP('OPĆI DIO'!$C$1,'OPĆI DIO'!$P$4:$Y$137,9,FALSE))</f>
        <v/>
      </c>
      <c r="C214" s="47" t="str">
        <f t="shared" si="22"/>
        <v/>
      </c>
      <c r="D214" s="6" t="str">
        <f t="shared" si="23"/>
        <v/>
      </c>
      <c r="E214" s="14"/>
      <c r="F214" s="49" t="str">
        <f t="shared" si="24"/>
        <v/>
      </c>
      <c r="G214" s="45"/>
      <c r="H214" s="45"/>
      <c r="I214" s="45"/>
      <c r="J214" s="45"/>
      <c r="K214" s="45"/>
      <c r="L214" s="134"/>
      <c r="M214" t="str">
        <f>IF(E214="","",'OPĆI DIO'!$C$1)</f>
        <v/>
      </c>
      <c r="N214" t="str">
        <f t="shared" si="20"/>
        <v/>
      </c>
      <c r="O214" t="str">
        <f t="shared" si="21"/>
        <v/>
      </c>
    </row>
    <row r="215" spans="1:15">
      <c r="A215" s="7" t="str">
        <f>IF(E215="","",VLOOKUP('OPĆI DIO'!$C$1,'OPĆI DIO'!$P$4:$Y$137,10,FALSE))</f>
        <v/>
      </c>
      <c r="B215" s="7" t="str">
        <f>IF(E215="","",VLOOKUP('OPĆI DIO'!$C$1,'OPĆI DIO'!$P$4:$Y$137,9,FALSE))</f>
        <v/>
      </c>
      <c r="C215" s="47" t="str">
        <f t="shared" si="22"/>
        <v/>
      </c>
      <c r="D215" s="6" t="str">
        <f t="shared" si="23"/>
        <v/>
      </c>
      <c r="E215" s="14"/>
      <c r="F215" s="49" t="str">
        <f t="shared" si="24"/>
        <v/>
      </c>
      <c r="G215" s="45"/>
      <c r="H215" s="45"/>
      <c r="I215" s="45"/>
      <c r="J215" s="45"/>
      <c r="K215" s="45"/>
      <c r="L215" s="134"/>
      <c r="M215" t="str">
        <f>IF(E215="","",'OPĆI DIO'!$C$1)</f>
        <v/>
      </c>
      <c r="N215" t="str">
        <f t="shared" si="20"/>
        <v/>
      </c>
      <c r="O215" t="str">
        <f t="shared" si="21"/>
        <v/>
      </c>
    </row>
    <row r="216" spans="1:15">
      <c r="A216" s="7" t="str">
        <f>IF(E216="","",VLOOKUP('OPĆI DIO'!$C$1,'OPĆI DIO'!$P$4:$Y$137,10,FALSE))</f>
        <v/>
      </c>
      <c r="B216" s="7" t="str">
        <f>IF(E216="","",VLOOKUP('OPĆI DIO'!$C$1,'OPĆI DIO'!$P$4:$Y$137,9,FALSE))</f>
        <v/>
      </c>
      <c r="C216" s="47" t="str">
        <f t="shared" si="22"/>
        <v/>
      </c>
      <c r="D216" s="6" t="str">
        <f t="shared" si="23"/>
        <v/>
      </c>
      <c r="E216" s="14"/>
      <c r="F216" s="49" t="str">
        <f t="shared" si="24"/>
        <v/>
      </c>
      <c r="G216" s="45"/>
      <c r="H216" s="45"/>
      <c r="I216" s="45"/>
      <c r="J216" s="45"/>
      <c r="K216" s="45"/>
      <c r="L216" s="134"/>
      <c r="M216" t="str">
        <f>IF(E216="","",'OPĆI DIO'!$C$1)</f>
        <v/>
      </c>
      <c r="N216" t="str">
        <f t="shared" si="20"/>
        <v/>
      </c>
      <c r="O216" t="str">
        <f t="shared" si="21"/>
        <v/>
      </c>
    </row>
    <row r="217" spans="1:15">
      <c r="A217" s="7" t="str">
        <f>IF(E217="","",VLOOKUP('OPĆI DIO'!$C$1,'OPĆI DIO'!$P$4:$Y$137,10,FALSE))</f>
        <v/>
      </c>
      <c r="B217" s="7" t="str">
        <f>IF(E217="","",VLOOKUP('OPĆI DIO'!$C$1,'OPĆI DIO'!$P$4:$Y$137,9,FALSE))</f>
        <v/>
      </c>
      <c r="C217" s="47" t="str">
        <f t="shared" si="22"/>
        <v/>
      </c>
      <c r="D217" s="6" t="str">
        <f t="shared" si="23"/>
        <v/>
      </c>
      <c r="E217" s="14"/>
      <c r="F217" s="49" t="str">
        <f t="shared" si="24"/>
        <v/>
      </c>
      <c r="G217" s="45"/>
      <c r="H217" s="45"/>
      <c r="I217" s="45"/>
      <c r="J217" s="45"/>
      <c r="K217" s="45"/>
      <c r="L217" s="134"/>
      <c r="M217" t="str">
        <f>IF(E217="","",'OPĆI DIO'!$C$1)</f>
        <v/>
      </c>
      <c r="N217" t="str">
        <f t="shared" si="20"/>
        <v/>
      </c>
      <c r="O217" t="str">
        <f t="shared" si="21"/>
        <v/>
      </c>
    </row>
    <row r="218" spans="1:15">
      <c r="A218" s="7" t="str">
        <f>IF(E218="","",VLOOKUP('OPĆI DIO'!$C$1,'OPĆI DIO'!$P$4:$Y$137,10,FALSE))</f>
        <v/>
      </c>
      <c r="B218" s="7" t="str">
        <f>IF(E218="","",VLOOKUP('OPĆI DIO'!$C$1,'OPĆI DIO'!$P$4:$Y$137,9,FALSE))</f>
        <v/>
      </c>
      <c r="C218" s="47" t="str">
        <f t="shared" si="22"/>
        <v/>
      </c>
      <c r="D218" s="6" t="str">
        <f t="shared" si="23"/>
        <v/>
      </c>
      <c r="E218" s="14"/>
      <c r="F218" s="49" t="str">
        <f t="shared" si="24"/>
        <v/>
      </c>
      <c r="G218" s="45"/>
      <c r="H218" s="45"/>
      <c r="I218" s="45"/>
      <c r="J218" s="45"/>
      <c r="K218" s="45"/>
      <c r="L218" s="134"/>
      <c r="M218" t="str">
        <f>IF(E218="","",'OPĆI DIO'!$C$1)</f>
        <v/>
      </c>
      <c r="N218" t="str">
        <f t="shared" si="20"/>
        <v/>
      </c>
      <c r="O218" t="str">
        <f t="shared" si="21"/>
        <v/>
      </c>
    </row>
    <row r="219" spans="1:15">
      <c r="A219" s="7" t="str">
        <f>IF(E219="","",VLOOKUP('OPĆI DIO'!$C$1,'OPĆI DIO'!$P$4:$Y$137,10,FALSE))</f>
        <v/>
      </c>
      <c r="B219" s="7" t="str">
        <f>IF(E219="","",VLOOKUP('OPĆI DIO'!$C$1,'OPĆI DIO'!$P$4:$Y$137,9,FALSE))</f>
        <v/>
      </c>
      <c r="C219" s="47" t="str">
        <f t="shared" si="22"/>
        <v/>
      </c>
      <c r="D219" s="6" t="str">
        <f t="shared" si="23"/>
        <v/>
      </c>
      <c r="E219" s="14"/>
      <c r="F219" s="49" t="str">
        <f t="shared" si="24"/>
        <v/>
      </c>
      <c r="G219" s="45"/>
      <c r="H219" s="45"/>
      <c r="I219" s="45"/>
      <c r="J219" s="45"/>
      <c r="K219" s="45"/>
      <c r="L219" s="134"/>
      <c r="M219" t="str">
        <f>IF(E219="","",'OPĆI DIO'!$C$1)</f>
        <v/>
      </c>
      <c r="N219" t="str">
        <f t="shared" si="20"/>
        <v/>
      </c>
      <c r="O219" t="str">
        <f t="shared" si="21"/>
        <v/>
      </c>
    </row>
    <row r="220" spans="1:15">
      <c r="A220" s="7" t="str">
        <f>IF(E220="","",VLOOKUP('OPĆI DIO'!$C$1,'OPĆI DIO'!$P$4:$Y$137,10,FALSE))</f>
        <v/>
      </c>
      <c r="B220" s="7" t="str">
        <f>IF(E220="","",VLOOKUP('OPĆI DIO'!$C$1,'OPĆI DIO'!$P$4:$Y$137,9,FALSE))</f>
        <v/>
      </c>
      <c r="C220" s="47" t="str">
        <f t="shared" si="22"/>
        <v/>
      </c>
      <c r="D220" s="6" t="str">
        <f t="shared" si="23"/>
        <v/>
      </c>
      <c r="E220" s="14"/>
      <c r="F220" s="49" t="str">
        <f t="shared" si="24"/>
        <v/>
      </c>
      <c r="G220" s="45"/>
      <c r="H220" s="45"/>
      <c r="I220" s="45"/>
      <c r="J220" s="45"/>
      <c r="K220" s="45"/>
      <c r="L220" s="134"/>
      <c r="M220" t="str">
        <f>IF(E220="","",'OPĆI DIO'!$C$1)</f>
        <v/>
      </c>
      <c r="N220" t="str">
        <f t="shared" si="20"/>
        <v/>
      </c>
      <c r="O220" t="str">
        <f t="shared" si="21"/>
        <v/>
      </c>
    </row>
    <row r="221" spans="1:15">
      <c r="A221" s="7" t="str">
        <f>IF(E221="","",VLOOKUP('OPĆI DIO'!$C$1,'OPĆI DIO'!$P$4:$Y$137,10,FALSE))</f>
        <v/>
      </c>
      <c r="B221" s="7" t="str">
        <f>IF(E221="","",VLOOKUP('OPĆI DIO'!$C$1,'OPĆI DIO'!$P$4:$Y$137,9,FALSE))</f>
        <v/>
      </c>
      <c r="C221" s="47" t="str">
        <f t="shared" si="22"/>
        <v/>
      </c>
      <c r="D221" s="6" t="str">
        <f t="shared" si="23"/>
        <v/>
      </c>
      <c r="E221" s="14"/>
      <c r="F221" s="49" t="str">
        <f t="shared" si="24"/>
        <v/>
      </c>
      <c r="G221" s="45"/>
      <c r="H221" s="45"/>
      <c r="I221" s="45"/>
      <c r="J221" s="45"/>
      <c r="K221" s="45"/>
      <c r="L221" s="134"/>
      <c r="M221" t="str">
        <f>IF(E221="","",'OPĆI DIO'!$C$1)</f>
        <v/>
      </c>
      <c r="N221" t="str">
        <f t="shared" si="20"/>
        <v/>
      </c>
      <c r="O221" t="str">
        <f t="shared" si="21"/>
        <v/>
      </c>
    </row>
    <row r="222" spans="1:15">
      <c r="A222" s="7" t="str">
        <f>IF(E222="","",VLOOKUP('OPĆI DIO'!$C$1,'OPĆI DIO'!$P$4:$Y$137,10,FALSE))</f>
        <v/>
      </c>
      <c r="B222" s="7" t="str">
        <f>IF(E222="","",VLOOKUP('OPĆI DIO'!$C$1,'OPĆI DIO'!$P$4:$Y$137,9,FALSE))</f>
        <v/>
      </c>
      <c r="C222" s="47" t="str">
        <f t="shared" si="22"/>
        <v/>
      </c>
      <c r="D222" s="6" t="str">
        <f t="shared" si="23"/>
        <v/>
      </c>
      <c r="E222" s="14"/>
      <c r="F222" s="49" t="str">
        <f t="shared" si="24"/>
        <v/>
      </c>
      <c r="G222" s="45"/>
      <c r="H222" s="45"/>
      <c r="I222" s="45"/>
      <c r="J222" s="45"/>
      <c r="K222" s="45"/>
      <c r="L222" s="134"/>
      <c r="M222" t="str">
        <f>IF(E222="","",'OPĆI DIO'!$C$1)</f>
        <v/>
      </c>
      <c r="N222" t="str">
        <f t="shared" si="20"/>
        <v/>
      </c>
      <c r="O222" t="str">
        <f t="shared" si="21"/>
        <v/>
      </c>
    </row>
    <row r="223" spans="1:15">
      <c r="A223" s="7" t="str">
        <f>IF(E223="","",VLOOKUP('OPĆI DIO'!$C$1,'OPĆI DIO'!$P$4:$Y$137,10,FALSE))</f>
        <v/>
      </c>
      <c r="B223" s="7" t="str">
        <f>IF(E223="","",VLOOKUP('OPĆI DIO'!$C$1,'OPĆI DIO'!$P$4:$Y$137,9,FALSE))</f>
        <v/>
      </c>
      <c r="C223" s="47" t="str">
        <f t="shared" si="22"/>
        <v/>
      </c>
      <c r="D223" s="6" t="str">
        <f t="shared" si="23"/>
        <v/>
      </c>
      <c r="E223" s="14"/>
      <c r="F223" s="49" t="str">
        <f t="shared" si="24"/>
        <v/>
      </c>
      <c r="G223" s="45"/>
      <c r="H223" s="45"/>
      <c r="I223" s="45"/>
      <c r="J223" s="45"/>
      <c r="K223" s="45"/>
      <c r="L223" s="134"/>
      <c r="M223" t="str">
        <f>IF(E223="","",'OPĆI DIO'!$C$1)</f>
        <v/>
      </c>
      <c r="N223" t="str">
        <f t="shared" si="20"/>
        <v/>
      </c>
      <c r="O223" t="str">
        <f t="shared" si="21"/>
        <v/>
      </c>
    </row>
    <row r="224" spans="1:15">
      <c r="A224" s="7" t="str">
        <f>IF(E224="","",VLOOKUP('OPĆI DIO'!$C$1,'OPĆI DIO'!$P$4:$Y$137,10,FALSE))</f>
        <v/>
      </c>
      <c r="B224" s="7" t="str">
        <f>IF(E224="","",VLOOKUP('OPĆI DIO'!$C$1,'OPĆI DIO'!$P$4:$Y$137,9,FALSE))</f>
        <v/>
      </c>
      <c r="C224" s="47" t="str">
        <f t="shared" si="22"/>
        <v/>
      </c>
      <c r="D224" s="6" t="str">
        <f t="shared" si="23"/>
        <v/>
      </c>
      <c r="E224" s="14"/>
      <c r="F224" s="49" t="str">
        <f t="shared" si="24"/>
        <v/>
      </c>
      <c r="G224" s="45"/>
      <c r="H224" s="45"/>
      <c r="I224" s="45"/>
      <c r="J224" s="45"/>
      <c r="K224" s="45"/>
      <c r="L224" s="134"/>
      <c r="M224" t="str">
        <f>IF(E224="","",'OPĆI DIO'!$C$1)</f>
        <v/>
      </c>
      <c r="N224" t="str">
        <f t="shared" si="20"/>
        <v/>
      </c>
      <c r="O224" t="str">
        <f t="shared" si="21"/>
        <v/>
      </c>
    </row>
    <row r="225" spans="1:15">
      <c r="A225" s="7" t="str">
        <f>IF(E225="","",VLOOKUP('OPĆI DIO'!$C$1,'OPĆI DIO'!$P$4:$Y$137,10,FALSE))</f>
        <v/>
      </c>
      <c r="B225" s="7" t="str">
        <f>IF(E225="","",VLOOKUP('OPĆI DIO'!$C$1,'OPĆI DIO'!$P$4:$Y$137,9,FALSE))</f>
        <v/>
      </c>
      <c r="C225" s="47" t="str">
        <f t="shared" si="22"/>
        <v/>
      </c>
      <c r="D225" s="6" t="str">
        <f t="shared" si="23"/>
        <v/>
      </c>
      <c r="E225" s="14"/>
      <c r="F225" s="49" t="str">
        <f t="shared" si="24"/>
        <v/>
      </c>
      <c r="G225" s="45"/>
      <c r="H225" s="45"/>
      <c r="I225" s="45"/>
      <c r="J225" s="45"/>
      <c r="K225" s="45"/>
      <c r="L225" s="134"/>
      <c r="M225" t="str">
        <f>IF(E225="","",'OPĆI DIO'!$C$1)</f>
        <v/>
      </c>
      <c r="N225" t="str">
        <f t="shared" si="20"/>
        <v/>
      </c>
      <c r="O225" t="str">
        <f t="shared" si="21"/>
        <v/>
      </c>
    </row>
    <row r="226" spans="1:15">
      <c r="A226" s="7" t="str">
        <f>IF(E226="","",VLOOKUP('OPĆI DIO'!$C$1,'OPĆI DIO'!$P$4:$Y$137,10,FALSE))</f>
        <v/>
      </c>
      <c r="B226" s="7" t="str">
        <f>IF(E226="","",VLOOKUP('OPĆI DIO'!$C$1,'OPĆI DIO'!$P$4:$Y$137,9,FALSE))</f>
        <v/>
      </c>
      <c r="C226" s="47" t="str">
        <f t="shared" si="22"/>
        <v/>
      </c>
      <c r="D226" s="6" t="str">
        <f t="shared" si="23"/>
        <v/>
      </c>
      <c r="E226" s="14"/>
      <c r="F226" s="49" t="str">
        <f t="shared" si="24"/>
        <v/>
      </c>
      <c r="G226" s="45"/>
      <c r="H226" s="45"/>
      <c r="I226" s="45"/>
      <c r="J226" s="45"/>
      <c r="K226" s="45"/>
      <c r="L226" s="134"/>
      <c r="M226" t="str">
        <f>IF(E226="","",'OPĆI DIO'!$C$1)</f>
        <v/>
      </c>
      <c r="N226" t="str">
        <f t="shared" si="20"/>
        <v/>
      </c>
      <c r="O226" t="str">
        <f t="shared" si="21"/>
        <v/>
      </c>
    </row>
    <row r="227" spans="1:15">
      <c r="A227" s="7" t="str">
        <f>IF(E227="","",VLOOKUP('OPĆI DIO'!$C$1,'OPĆI DIO'!$P$4:$Y$137,10,FALSE))</f>
        <v/>
      </c>
      <c r="B227" s="7" t="str">
        <f>IF(E227="","",VLOOKUP('OPĆI DIO'!$C$1,'OPĆI DIO'!$P$4:$Y$137,9,FALSE))</f>
        <v/>
      </c>
      <c r="C227" s="47" t="str">
        <f t="shared" si="22"/>
        <v/>
      </c>
      <c r="D227" s="6" t="str">
        <f t="shared" si="23"/>
        <v/>
      </c>
      <c r="E227" s="14"/>
      <c r="F227" s="49" t="str">
        <f t="shared" si="24"/>
        <v/>
      </c>
      <c r="G227" s="45"/>
      <c r="H227" s="45"/>
      <c r="I227" s="45"/>
      <c r="J227" s="45"/>
      <c r="K227" s="45"/>
      <c r="L227" s="134"/>
      <c r="M227" t="str">
        <f>IF(E227="","",'OPĆI DIO'!$C$1)</f>
        <v/>
      </c>
      <c r="N227" t="str">
        <f t="shared" si="20"/>
        <v/>
      </c>
      <c r="O227" t="str">
        <f t="shared" si="21"/>
        <v/>
      </c>
    </row>
    <row r="228" spans="1:15">
      <c r="A228" s="7" t="str">
        <f>IF(E228="","",VLOOKUP('OPĆI DIO'!$C$1,'OPĆI DIO'!$P$4:$Y$137,10,FALSE))</f>
        <v/>
      </c>
      <c r="B228" s="7" t="str">
        <f>IF(E228="","",VLOOKUP('OPĆI DIO'!$C$1,'OPĆI DIO'!$P$4:$Y$137,9,FALSE))</f>
        <v/>
      </c>
      <c r="C228" s="47" t="str">
        <f t="shared" si="22"/>
        <v/>
      </c>
      <c r="D228" s="6" t="str">
        <f t="shared" si="23"/>
        <v/>
      </c>
      <c r="E228" s="14"/>
      <c r="F228" s="49" t="str">
        <f t="shared" si="24"/>
        <v/>
      </c>
      <c r="G228" s="45"/>
      <c r="H228" s="45"/>
      <c r="I228" s="45"/>
      <c r="J228" s="45"/>
      <c r="K228" s="45"/>
      <c r="L228" s="134"/>
      <c r="M228" t="str">
        <f>IF(E228="","",'OPĆI DIO'!$C$1)</f>
        <v/>
      </c>
      <c r="N228" t="str">
        <f t="shared" si="20"/>
        <v/>
      </c>
      <c r="O228" t="str">
        <f t="shared" si="21"/>
        <v/>
      </c>
    </row>
    <row r="229" spans="1:15">
      <c r="A229" s="7" t="str">
        <f>IF(E229="","",VLOOKUP('OPĆI DIO'!$C$1,'OPĆI DIO'!$P$4:$Y$137,10,FALSE))</f>
        <v/>
      </c>
      <c r="B229" s="7" t="str">
        <f>IF(E229="","",VLOOKUP('OPĆI DIO'!$C$1,'OPĆI DIO'!$P$4:$Y$137,9,FALSE))</f>
        <v/>
      </c>
      <c r="C229" s="47" t="str">
        <f t="shared" si="22"/>
        <v/>
      </c>
      <c r="D229" s="6" t="str">
        <f t="shared" si="23"/>
        <v/>
      </c>
      <c r="E229" s="14"/>
      <c r="F229" s="49" t="str">
        <f t="shared" si="24"/>
        <v/>
      </c>
      <c r="G229" s="45"/>
      <c r="H229" s="45"/>
      <c r="I229" s="45"/>
      <c r="J229" s="45"/>
      <c r="K229" s="45"/>
      <c r="L229" s="134"/>
      <c r="M229" t="str">
        <f>IF(E229="","",'OPĆI DIO'!$C$1)</f>
        <v/>
      </c>
      <c r="N229" t="str">
        <f t="shared" si="20"/>
        <v/>
      </c>
      <c r="O229" t="str">
        <f t="shared" si="21"/>
        <v/>
      </c>
    </row>
    <row r="230" spans="1:15">
      <c r="A230" s="7" t="str">
        <f>IF(E230="","",VLOOKUP('OPĆI DIO'!$C$1,'OPĆI DIO'!$P$4:$Y$137,10,FALSE))</f>
        <v/>
      </c>
      <c r="B230" s="7" t="str">
        <f>IF(E230="","",VLOOKUP('OPĆI DIO'!$C$1,'OPĆI DIO'!$P$4:$Y$137,9,FALSE))</f>
        <v/>
      </c>
      <c r="C230" s="47" t="str">
        <f t="shared" si="22"/>
        <v/>
      </c>
      <c r="D230" s="6" t="str">
        <f t="shared" si="23"/>
        <v/>
      </c>
      <c r="E230" s="14"/>
      <c r="F230" s="49" t="str">
        <f t="shared" si="24"/>
        <v/>
      </c>
      <c r="G230" s="45"/>
      <c r="H230" s="45"/>
      <c r="I230" s="45"/>
      <c r="J230" s="45"/>
      <c r="K230" s="45"/>
      <c r="L230" s="134"/>
      <c r="M230" t="str">
        <f>IF(E230="","",'OPĆI DIO'!$C$1)</f>
        <v/>
      </c>
      <c r="N230" t="str">
        <f t="shared" si="20"/>
        <v/>
      </c>
      <c r="O230" t="str">
        <f t="shared" si="21"/>
        <v/>
      </c>
    </row>
    <row r="231" spans="1:15">
      <c r="A231" s="7" t="str">
        <f>IF(E231="","",VLOOKUP('OPĆI DIO'!$C$1,'OPĆI DIO'!$P$4:$Y$137,10,FALSE))</f>
        <v/>
      </c>
      <c r="B231" s="7" t="str">
        <f>IF(E231="","",VLOOKUP('OPĆI DIO'!$C$1,'OPĆI DIO'!$P$4:$Y$137,9,FALSE))</f>
        <v/>
      </c>
      <c r="C231" s="47" t="str">
        <f t="shared" si="22"/>
        <v/>
      </c>
      <c r="D231" s="6" t="str">
        <f t="shared" si="23"/>
        <v/>
      </c>
      <c r="E231" s="14"/>
      <c r="F231" s="49" t="str">
        <f t="shared" si="24"/>
        <v/>
      </c>
      <c r="G231" s="45"/>
      <c r="H231" s="45"/>
      <c r="I231" s="45"/>
      <c r="J231" s="45"/>
      <c r="K231" s="45"/>
      <c r="L231" s="134"/>
      <c r="M231" t="str">
        <f>IF(E231="","",'OPĆI DIO'!$C$1)</f>
        <v/>
      </c>
      <c r="N231" t="str">
        <f t="shared" si="20"/>
        <v/>
      </c>
      <c r="O231" t="str">
        <f t="shared" si="21"/>
        <v/>
      </c>
    </row>
    <row r="232" spans="1:15">
      <c r="A232" s="7" t="str">
        <f>IF(E232="","",VLOOKUP('OPĆI DIO'!$C$1,'OPĆI DIO'!$P$4:$Y$137,10,FALSE))</f>
        <v/>
      </c>
      <c r="B232" s="7" t="str">
        <f>IF(E232="","",VLOOKUP('OPĆI DIO'!$C$1,'OPĆI DIO'!$P$4:$Y$137,9,FALSE))</f>
        <v/>
      </c>
      <c r="C232" s="47" t="str">
        <f t="shared" si="22"/>
        <v/>
      </c>
      <c r="D232" s="6" t="str">
        <f t="shared" si="23"/>
        <v/>
      </c>
      <c r="E232" s="14"/>
      <c r="F232" s="49" t="str">
        <f t="shared" si="24"/>
        <v/>
      </c>
      <c r="G232" s="45"/>
      <c r="H232" s="45"/>
      <c r="I232" s="45"/>
      <c r="J232" s="45"/>
      <c r="K232" s="45"/>
      <c r="L232" s="134"/>
      <c r="M232" t="str">
        <f>IF(E232="","",'OPĆI DIO'!$C$1)</f>
        <v/>
      </c>
      <c r="N232" t="str">
        <f t="shared" si="20"/>
        <v/>
      </c>
      <c r="O232" t="str">
        <f t="shared" si="21"/>
        <v/>
      </c>
    </row>
    <row r="233" spans="1:15">
      <c r="A233" s="7" t="str">
        <f>IF(E233="","",VLOOKUP('OPĆI DIO'!$C$1,'OPĆI DIO'!$P$4:$Y$137,10,FALSE))</f>
        <v/>
      </c>
      <c r="B233" s="7" t="str">
        <f>IF(E233="","",VLOOKUP('OPĆI DIO'!$C$1,'OPĆI DIO'!$P$4:$Y$137,9,FALSE))</f>
        <v/>
      </c>
      <c r="C233" s="47" t="str">
        <f t="shared" si="22"/>
        <v/>
      </c>
      <c r="D233" s="6" t="str">
        <f t="shared" si="23"/>
        <v/>
      </c>
      <c r="E233" s="14"/>
      <c r="F233" s="49" t="str">
        <f t="shared" si="24"/>
        <v/>
      </c>
      <c r="G233" s="45"/>
      <c r="H233" s="45"/>
      <c r="I233" s="45"/>
      <c r="J233" s="45"/>
      <c r="K233" s="45"/>
      <c r="L233" s="134"/>
      <c r="M233" t="str">
        <f>IF(E233="","",'OPĆI DIO'!$C$1)</f>
        <v/>
      </c>
      <c r="N233" t="str">
        <f t="shared" si="20"/>
        <v/>
      </c>
      <c r="O233" t="str">
        <f t="shared" si="21"/>
        <v/>
      </c>
    </row>
    <row r="234" spans="1:15">
      <c r="A234" s="7" t="str">
        <f>IF(E234="","",VLOOKUP('OPĆI DIO'!$C$1,'OPĆI DIO'!$P$4:$Y$137,10,FALSE))</f>
        <v/>
      </c>
      <c r="B234" s="7" t="str">
        <f>IF(E234="","",VLOOKUP('OPĆI DIO'!$C$1,'OPĆI DIO'!$P$4:$Y$137,9,FALSE))</f>
        <v/>
      </c>
      <c r="C234" s="47" t="str">
        <f t="shared" si="22"/>
        <v/>
      </c>
      <c r="D234" s="6" t="str">
        <f t="shared" si="23"/>
        <v/>
      </c>
      <c r="E234" s="14"/>
      <c r="F234" s="49" t="str">
        <f t="shared" si="24"/>
        <v/>
      </c>
      <c r="G234" s="45"/>
      <c r="H234" s="45"/>
      <c r="I234" s="45"/>
      <c r="J234" s="45"/>
      <c r="K234" s="45"/>
      <c r="L234" s="134"/>
      <c r="M234" t="str">
        <f>IF(E234="","",'OPĆI DIO'!$C$1)</f>
        <v/>
      </c>
      <c r="N234" t="str">
        <f t="shared" si="20"/>
        <v/>
      </c>
      <c r="O234" t="str">
        <f t="shared" si="21"/>
        <v/>
      </c>
    </row>
    <row r="235" spans="1:15">
      <c r="A235" s="7" t="str">
        <f>IF(E235="","",VLOOKUP('OPĆI DIO'!$C$1,'OPĆI DIO'!$P$4:$Y$137,10,FALSE))</f>
        <v/>
      </c>
      <c r="B235" s="7" t="str">
        <f>IF(E235="","",VLOOKUP('OPĆI DIO'!$C$1,'OPĆI DIO'!$P$4:$Y$137,9,FALSE))</f>
        <v/>
      </c>
      <c r="C235" s="47" t="str">
        <f t="shared" si="22"/>
        <v/>
      </c>
      <c r="D235" s="6" t="str">
        <f t="shared" si="23"/>
        <v/>
      </c>
      <c r="E235" s="14"/>
      <c r="F235" s="49" t="str">
        <f t="shared" si="24"/>
        <v/>
      </c>
      <c r="G235" s="45"/>
      <c r="H235" s="45"/>
      <c r="I235" s="45"/>
      <c r="J235" s="45"/>
      <c r="K235" s="45"/>
      <c r="L235" s="134"/>
      <c r="M235" t="str">
        <f>IF(E235="","",'OPĆI DIO'!$C$1)</f>
        <v/>
      </c>
      <c r="N235" t="str">
        <f t="shared" si="20"/>
        <v/>
      </c>
      <c r="O235" t="str">
        <f t="shared" si="21"/>
        <v/>
      </c>
    </row>
    <row r="236" spans="1:15">
      <c r="A236" s="7" t="str">
        <f>IF(E236="","",VLOOKUP('OPĆI DIO'!$C$1,'OPĆI DIO'!$P$4:$Y$137,10,FALSE))</f>
        <v/>
      </c>
      <c r="B236" s="7" t="str">
        <f>IF(E236="","",VLOOKUP('OPĆI DIO'!$C$1,'OPĆI DIO'!$P$4:$Y$137,9,FALSE))</f>
        <v/>
      </c>
      <c r="C236" s="47" t="str">
        <f t="shared" si="22"/>
        <v/>
      </c>
      <c r="D236" s="6" t="str">
        <f t="shared" si="23"/>
        <v/>
      </c>
      <c r="E236" s="14"/>
      <c r="F236" s="49" t="str">
        <f t="shared" si="24"/>
        <v/>
      </c>
      <c r="G236" s="45"/>
      <c r="H236" s="45"/>
      <c r="I236" s="45"/>
      <c r="J236" s="45"/>
      <c r="K236" s="45"/>
      <c r="L236" s="134"/>
      <c r="M236" t="str">
        <f>IF(E236="","",'OPĆI DIO'!$C$1)</f>
        <v/>
      </c>
      <c r="N236" t="str">
        <f t="shared" si="20"/>
        <v/>
      </c>
      <c r="O236" t="str">
        <f t="shared" si="21"/>
        <v/>
      </c>
    </row>
    <row r="237" spans="1:15">
      <c r="A237" s="7" t="str">
        <f>IF(E237="","",VLOOKUP('OPĆI DIO'!$C$1,'OPĆI DIO'!$P$4:$Y$137,10,FALSE))</f>
        <v/>
      </c>
      <c r="B237" s="7" t="str">
        <f>IF(E237="","",VLOOKUP('OPĆI DIO'!$C$1,'OPĆI DIO'!$P$4:$Y$137,9,FALSE))</f>
        <v/>
      </c>
      <c r="C237" s="47" t="str">
        <f t="shared" si="22"/>
        <v/>
      </c>
      <c r="D237" s="6" t="str">
        <f t="shared" si="23"/>
        <v/>
      </c>
      <c r="E237" s="14"/>
      <c r="F237" s="49" t="str">
        <f t="shared" si="24"/>
        <v/>
      </c>
      <c r="G237" s="45"/>
      <c r="H237" s="45"/>
      <c r="I237" s="45"/>
      <c r="J237" s="45"/>
      <c r="K237" s="45"/>
      <c r="L237" s="134"/>
      <c r="M237" t="str">
        <f>IF(E237="","",'OPĆI DIO'!$C$1)</f>
        <v/>
      </c>
      <c r="N237" t="str">
        <f t="shared" si="20"/>
        <v/>
      </c>
      <c r="O237" t="str">
        <f t="shared" si="21"/>
        <v/>
      </c>
    </row>
    <row r="238" spans="1:15">
      <c r="A238" s="7" t="str">
        <f>IF(E238="","",VLOOKUP('OPĆI DIO'!$C$1,'OPĆI DIO'!$P$4:$Y$137,10,FALSE))</f>
        <v/>
      </c>
      <c r="B238" s="7" t="str">
        <f>IF(E238="","",VLOOKUP('OPĆI DIO'!$C$1,'OPĆI DIO'!$P$4:$Y$137,9,FALSE))</f>
        <v/>
      </c>
      <c r="C238" s="47" t="str">
        <f t="shared" si="22"/>
        <v/>
      </c>
      <c r="D238" s="6" t="str">
        <f t="shared" si="23"/>
        <v/>
      </c>
      <c r="E238" s="14"/>
      <c r="F238" s="49" t="str">
        <f t="shared" si="24"/>
        <v/>
      </c>
      <c r="G238" s="45"/>
      <c r="H238" s="45"/>
      <c r="I238" s="45"/>
      <c r="J238" s="45"/>
      <c r="K238" s="45"/>
      <c r="L238" s="134"/>
      <c r="M238" t="str">
        <f>IF(E238="","",'OPĆI DIO'!$C$1)</f>
        <v/>
      </c>
      <c r="N238" t="str">
        <f t="shared" si="20"/>
        <v/>
      </c>
      <c r="O238" t="str">
        <f t="shared" si="21"/>
        <v/>
      </c>
    </row>
    <row r="239" spans="1:15">
      <c r="A239" s="7" t="str">
        <f>IF(E239="","",VLOOKUP('OPĆI DIO'!$C$1,'OPĆI DIO'!$P$4:$Y$137,10,FALSE))</f>
        <v/>
      </c>
      <c r="B239" s="7" t="str">
        <f>IF(E239="","",VLOOKUP('OPĆI DIO'!$C$1,'OPĆI DIO'!$P$4:$Y$137,9,FALSE))</f>
        <v/>
      </c>
      <c r="C239" s="47" t="str">
        <f t="shared" si="22"/>
        <v/>
      </c>
      <c r="D239" s="6" t="str">
        <f t="shared" si="23"/>
        <v/>
      </c>
      <c r="E239" s="14"/>
      <c r="F239" s="49" t="str">
        <f t="shared" si="24"/>
        <v/>
      </c>
      <c r="G239" s="45"/>
      <c r="H239" s="45"/>
      <c r="I239" s="45"/>
      <c r="J239" s="45"/>
      <c r="K239" s="45"/>
      <c r="L239" s="134"/>
      <c r="M239" t="str">
        <f>IF(E239="","",'OPĆI DIO'!$C$1)</f>
        <v/>
      </c>
      <c r="N239" t="str">
        <f t="shared" si="20"/>
        <v/>
      </c>
      <c r="O239" t="str">
        <f t="shared" si="21"/>
        <v/>
      </c>
    </row>
    <row r="240" spans="1:15">
      <c r="A240" s="7" t="str">
        <f>IF(E240="","",VLOOKUP('OPĆI DIO'!$C$1,'OPĆI DIO'!$P$4:$Y$137,10,FALSE))</f>
        <v/>
      </c>
      <c r="B240" s="7" t="str">
        <f>IF(E240="","",VLOOKUP('OPĆI DIO'!$C$1,'OPĆI DIO'!$P$4:$Y$137,9,FALSE))</f>
        <v/>
      </c>
      <c r="C240" s="47" t="str">
        <f t="shared" si="22"/>
        <v/>
      </c>
      <c r="D240" s="6" t="str">
        <f t="shared" si="23"/>
        <v/>
      </c>
      <c r="E240" s="14"/>
      <c r="F240" s="49" t="str">
        <f t="shared" si="24"/>
        <v/>
      </c>
      <c r="G240" s="45"/>
      <c r="H240" s="45"/>
      <c r="I240" s="45"/>
      <c r="J240" s="45"/>
      <c r="K240" s="45"/>
      <c r="L240" s="134"/>
      <c r="M240" t="str">
        <f>IF(E240="","",'OPĆI DIO'!$C$1)</f>
        <v/>
      </c>
      <c r="N240" t="str">
        <f t="shared" si="20"/>
        <v/>
      </c>
      <c r="O240" t="str">
        <f t="shared" si="21"/>
        <v/>
      </c>
    </row>
    <row r="241" spans="1:15">
      <c r="A241" s="7" t="str">
        <f>IF(E241="","",VLOOKUP('OPĆI DIO'!$C$1,'OPĆI DIO'!$P$4:$Y$137,10,FALSE))</f>
        <v/>
      </c>
      <c r="B241" s="7" t="str">
        <f>IF(E241="","",VLOOKUP('OPĆI DIO'!$C$1,'OPĆI DIO'!$P$4:$Y$137,9,FALSE))</f>
        <v/>
      </c>
      <c r="C241" s="47" t="str">
        <f t="shared" si="22"/>
        <v/>
      </c>
      <c r="D241" s="6" t="str">
        <f t="shared" si="23"/>
        <v/>
      </c>
      <c r="E241" s="14"/>
      <c r="F241" s="49" t="str">
        <f t="shared" si="24"/>
        <v/>
      </c>
      <c r="G241" s="45"/>
      <c r="H241" s="45"/>
      <c r="I241" s="45"/>
      <c r="J241" s="45"/>
      <c r="K241" s="45"/>
      <c r="L241" s="134"/>
      <c r="M241" t="str">
        <f>IF(E241="","",'OPĆI DIO'!$C$1)</f>
        <v/>
      </c>
      <c r="N241" t="str">
        <f t="shared" si="20"/>
        <v/>
      </c>
      <c r="O241" t="str">
        <f t="shared" si="21"/>
        <v/>
      </c>
    </row>
    <row r="242" spans="1:15">
      <c r="A242" s="7" t="str">
        <f>IF(E242="","",VLOOKUP('OPĆI DIO'!$C$1,'OPĆI DIO'!$P$4:$Y$137,10,FALSE))</f>
        <v/>
      </c>
      <c r="B242" s="7" t="str">
        <f>IF(E242="","",VLOOKUP('OPĆI DIO'!$C$1,'OPĆI DIO'!$P$4:$Y$137,9,FALSE))</f>
        <v/>
      </c>
      <c r="C242" s="47" t="str">
        <f t="shared" si="22"/>
        <v/>
      </c>
      <c r="D242" s="6" t="str">
        <f t="shared" si="23"/>
        <v/>
      </c>
      <c r="E242" s="14"/>
      <c r="F242" s="49" t="str">
        <f t="shared" si="24"/>
        <v/>
      </c>
      <c r="G242" s="45"/>
      <c r="H242" s="45"/>
      <c r="I242" s="45"/>
      <c r="J242" s="45"/>
      <c r="K242" s="45"/>
      <c r="L242" s="134"/>
      <c r="M242" t="str">
        <f>IF(E242="","",'OPĆI DIO'!$C$1)</f>
        <v/>
      </c>
      <c r="N242" t="str">
        <f t="shared" si="20"/>
        <v/>
      </c>
      <c r="O242" t="str">
        <f t="shared" si="21"/>
        <v/>
      </c>
    </row>
    <row r="243" spans="1:15">
      <c r="A243" s="7" t="str">
        <f>IF(E243="","",VLOOKUP('OPĆI DIO'!$C$1,'OPĆI DIO'!$P$4:$Y$137,10,FALSE))</f>
        <v/>
      </c>
      <c r="B243" s="7" t="str">
        <f>IF(E243="","",VLOOKUP('OPĆI DIO'!$C$1,'OPĆI DIO'!$P$4:$Y$137,9,FALSE))</f>
        <v/>
      </c>
      <c r="C243" s="47" t="str">
        <f t="shared" si="22"/>
        <v/>
      </c>
      <c r="D243" s="6" t="str">
        <f t="shared" si="23"/>
        <v/>
      </c>
      <c r="E243" s="14"/>
      <c r="F243" s="49" t="str">
        <f t="shared" si="24"/>
        <v/>
      </c>
      <c r="G243" s="45"/>
      <c r="H243" s="45"/>
      <c r="I243" s="45"/>
      <c r="J243" s="45"/>
      <c r="K243" s="45"/>
      <c r="L243" s="134"/>
      <c r="M243" t="str">
        <f>IF(E243="","",'OPĆI DIO'!$C$1)</f>
        <v/>
      </c>
      <c r="N243" t="str">
        <f t="shared" si="20"/>
        <v/>
      </c>
      <c r="O243" t="str">
        <f t="shared" si="21"/>
        <v/>
      </c>
    </row>
    <row r="244" spans="1:15">
      <c r="A244" s="7" t="str">
        <f>IF(E244="","",VLOOKUP('OPĆI DIO'!$C$1,'OPĆI DIO'!$P$4:$Y$137,10,FALSE))</f>
        <v/>
      </c>
      <c r="B244" s="7" t="str">
        <f>IF(E244="","",VLOOKUP('OPĆI DIO'!$C$1,'OPĆI DIO'!$P$4:$Y$137,9,FALSE))</f>
        <v/>
      </c>
      <c r="C244" s="47" t="str">
        <f t="shared" si="22"/>
        <v/>
      </c>
      <c r="D244" s="6" t="str">
        <f t="shared" si="23"/>
        <v/>
      </c>
      <c r="E244" s="14"/>
      <c r="F244" s="49" t="str">
        <f t="shared" si="24"/>
        <v/>
      </c>
      <c r="G244" s="45"/>
      <c r="H244" s="45"/>
      <c r="I244" s="45"/>
      <c r="J244" s="45"/>
      <c r="K244" s="45"/>
      <c r="L244" s="134"/>
      <c r="M244" t="str">
        <f>IF(E244="","",'OPĆI DIO'!$C$1)</f>
        <v/>
      </c>
      <c r="N244" t="str">
        <f t="shared" si="20"/>
        <v/>
      </c>
      <c r="O244" t="str">
        <f t="shared" si="21"/>
        <v/>
      </c>
    </row>
    <row r="245" spans="1:15">
      <c r="A245" s="7" t="str">
        <f>IF(E245="","",VLOOKUP('OPĆI DIO'!$C$1,'OPĆI DIO'!$P$4:$Y$137,10,FALSE))</f>
        <v/>
      </c>
      <c r="B245" s="7" t="str">
        <f>IF(E245="","",VLOOKUP('OPĆI DIO'!$C$1,'OPĆI DIO'!$P$4:$Y$137,9,FALSE))</f>
        <v/>
      </c>
      <c r="C245" s="47" t="str">
        <f t="shared" si="22"/>
        <v/>
      </c>
      <c r="D245" s="6" t="str">
        <f t="shared" si="23"/>
        <v/>
      </c>
      <c r="E245" s="14"/>
      <c r="F245" s="49" t="str">
        <f t="shared" si="24"/>
        <v/>
      </c>
      <c r="G245" s="45"/>
      <c r="H245" s="45"/>
      <c r="I245" s="45"/>
      <c r="J245" s="45"/>
      <c r="K245" s="45"/>
      <c r="L245" s="134"/>
      <c r="M245" t="str">
        <f>IF(E245="","",'OPĆI DIO'!$C$1)</f>
        <v/>
      </c>
      <c r="N245" t="str">
        <f t="shared" si="20"/>
        <v/>
      </c>
      <c r="O245" t="str">
        <f t="shared" si="21"/>
        <v/>
      </c>
    </row>
    <row r="246" spans="1:15">
      <c r="A246" s="7" t="str">
        <f>IF(E246="","",VLOOKUP('OPĆI DIO'!$C$1,'OPĆI DIO'!$P$4:$Y$137,10,FALSE))</f>
        <v/>
      </c>
      <c r="B246" s="7" t="str">
        <f>IF(E246="","",VLOOKUP('OPĆI DIO'!$C$1,'OPĆI DIO'!$P$4:$Y$137,9,FALSE))</f>
        <v/>
      </c>
      <c r="C246" s="47" t="str">
        <f t="shared" si="22"/>
        <v/>
      </c>
      <c r="D246" s="6" t="str">
        <f t="shared" si="23"/>
        <v/>
      </c>
      <c r="E246" s="14"/>
      <c r="F246" s="49" t="str">
        <f t="shared" si="24"/>
        <v/>
      </c>
      <c r="G246" s="45"/>
      <c r="H246" s="45"/>
      <c r="I246" s="45"/>
      <c r="J246" s="45"/>
      <c r="K246" s="45"/>
      <c r="L246" s="134"/>
      <c r="M246" t="str">
        <f>IF(E246="","",'OPĆI DIO'!$C$1)</f>
        <v/>
      </c>
      <c r="N246" t="str">
        <f t="shared" si="20"/>
        <v/>
      </c>
      <c r="O246" t="str">
        <f t="shared" si="21"/>
        <v/>
      </c>
    </row>
    <row r="247" spans="1:15">
      <c r="A247" s="7" t="str">
        <f>IF(E247="","",VLOOKUP('OPĆI DIO'!$C$1,'OPĆI DIO'!$P$4:$Y$137,10,FALSE))</f>
        <v/>
      </c>
      <c r="B247" s="7" t="str">
        <f>IF(E247="","",VLOOKUP('OPĆI DIO'!$C$1,'OPĆI DIO'!$P$4:$Y$137,9,FALSE))</f>
        <v/>
      </c>
      <c r="C247" s="47" t="str">
        <f t="shared" si="22"/>
        <v/>
      </c>
      <c r="D247" s="6" t="str">
        <f t="shared" si="23"/>
        <v/>
      </c>
      <c r="E247" s="14"/>
      <c r="F247" s="49" t="str">
        <f t="shared" si="24"/>
        <v/>
      </c>
      <c r="G247" s="45"/>
      <c r="H247" s="45"/>
      <c r="I247" s="45"/>
      <c r="J247" s="45"/>
      <c r="K247" s="45"/>
      <c r="L247" s="134"/>
      <c r="M247" t="str">
        <f>IF(E247="","",'OPĆI DIO'!$C$1)</f>
        <v/>
      </c>
      <c r="N247" t="str">
        <f t="shared" si="20"/>
        <v/>
      </c>
      <c r="O247" t="str">
        <f t="shared" si="21"/>
        <v/>
      </c>
    </row>
    <row r="248" spans="1:15">
      <c r="A248" s="7" t="str">
        <f>IF(E248="","",VLOOKUP('OPĆI DIO'!$C$1,'OPĆI DIO'!$P$4:$Y$137,10,FALSE))</f>
        <v/>
      </c>
      <c r="B248" s="7" t="str">
        <f>IF(E248="","",VLOOKUP('OPĆI DIO'!$C$1,'OPĆI DIO'!$P$4:$Y$137,9,FALSE))</f>
        <v/>
      </c>
      <c r="C248" s="47" t="str">
        <f t="shared" si="22"/>
        <v/>
      </c>
      <c r="D248" s="6" t="str">
        <f t="shared" si="23"/>
        <v/>
      </c>
      <c r="E248" s="14"/>
      <c r="F248" s="49" t="str">
        <f t="shared" si="24"/>
        <v/>
      </c>
      <c r="G248" s="45"/>
      <c r="H248" s="45"/>
      <c r="I248" s="45"/>
      <c r="J248" s="45"/>
      <c r="K248" s="45"/>
      <c r="L248" s="134"/>
      <c r="M248" t="str">
        <f>IF(E248="","",'OPĆI DIO'!$C$1)</f>
        <v/>
      </c>
      <c r="N248" t="str">
        <f t="shared" si="20"/>
        <v/>
      </c>
      <c r="O248" t="str">
        <f t="shared" si="21"/>
        <v/>
      </c>
    </row>
    <row r="249" spans="1:15">
      <c r="A249" s="7" t="str">
        <f>IF(E249="","",VLOOKUP('OPĆI DIO'!$C$1,'OPĆI DIO'!$P$4:$Y$137,10,FALSE))</f>
        <v/>
      </c>
      <c r="B249" s="7" t="str">
        <f>IF(E249="","",VLOOKUP('OPĆI DIO'!$C$1,'OPĆI DIO'!$P$4:$Y$137,9,FALSE))</f>
        <v/>
      </c>
      <c r="C249" s="47" t="str">
        <f t="shared" si="22"/>
        <v/>
      </c>
      <c r="D249" s="6" t="str">
        <f t="shared" si="23"/>
        <v/>
      </c>
      <c r="E249" s="14"/>
      <c r="F249" s="49" t="str">
        <f t="shared" si="24"/>
        <v/>
      </c>
      <c r="G249" s="45"/>
      <c r="H249" s="45"/>
      <c r="I249" s="45"/>
      <c r="J249" s="45"/>
      <c r="K249" s="45"/>
      <c r="L249" s="134"/>
      <c r="M249" t="str">
        <f>IF(E249="","",'OPĆI DIO'!$C$1)</f>
        <v/>
      </c>
      <c r="N249" t="str">
        <f t="shared" si="20"/>
        <v/>
      </c>
      <c r="O249" t="str">
        <f t="shared" si="21"/>
        <v/>
      </c>
    </row>
    <row r="250" spans="1:15">
      <c r="A250" s="7" t="str">
        <f>IF(E250="","",VLOOKUP('OPĆI DIO'!$C$1,'OPĆI DIO'!$P$4:$Y$137,10,FALSE))</f>
        <v/>
      </c>
      <c r="B250" s="7" t="str">
        <f>IF(E250="","",VLOOKUP('OPĆI DIO'!$C$1,'OPĆI DIO'!$P$4:$Y$137,9,FALSE))</f>
        <v/>
      </c>
      <c r="C250" s="47" t="str">
        <f t="shared" si="22"/>
        <v/>
      </c>
      <c r="D250" s="6" t="str">
        <f t="shared" si="23"/>
        <v/>
      </c>
      <c r="E250" s="14"/>
      <c r="F250" s="49" t="str">
        <f t="shared" si="24"/>
        <v/>
      </c>
      <c r="G250" s="45"/>
      <c r="H250" s="45"/>
      <c r="I250" s="45"/>
      <c r="J250" s="45"/>
      <c r="K250" s="45"/>
      <c r="L250" s="134"/>
      <c r="M250" t="str">
        <f>IF(E250="","",'OPĆI DIO'!$C$1)</f>
        <v/>
      </c>
      <c r="N250" t="str">
        <f t="shared" si="20"/>
        <v/>
      </c>
      <c r="O250" t="str">
        <f t="shared" si="21"/>
        <v/>
      </c>
    </row>
    <row r="251" spans="1:15">
      <c r="A251" s="7" t="str">
        <f>IF(E251="","",VLOOKUP('OPĆI DIO'!$C$1,'OPĆI DIO'!$P$4:$Y$137,10,FALSE))</f>
        <v/>
      </c>
      <c r="B251" s="7" t="str">
        <f>IF(E251="","",VLOOKUP('OPĆI DIO'!$C$1,'OPĆI DIO'!$P$4:$Y$137,9,FALSE))</f>
        <v/>
      </c>
      <c r="C251" s="47" t="str">
        <f t="shared" si="22"/>
        <v/>
      </c>
      <c r="D251" s="6" t="str">
        <f t="shared" si="23"/>
        <v/>
      </c>
      <c r="E251" s="14"/>
      <c r="F251" s="49" t="str">
        <f t="shared" si="24"/>
        <v/>
      </c>
      <c r="G251" s="45"/>
      <c r="H251" s="45"/>
      <c r="I251" s="45"/>
      <c r="J251" s="45"/>
      <c r="K251" s="45"/>
      <c r="L251" s="134"/>
      <c r="M251" t="str">
        <f>IF(E251="","",'OPĆI DIO'!$C$1)</f>
        <v/>
      </c>
      <c r="N251" t="str">
        <f t="shared" si="20"/>
        <v/>
      </c>
      <c r="O251" t="str">
        <f t="shared" si="21"/>
        <v/>
      </c>
    </row>
    <row r="252" spans="1:15">
      <c r="A252" s="7" t="str">
        <f>IF(E252="","",VLOOKUP('OPĆI DIO'!$C$1,'OPĆI DIO'!$P$4:$Y$137,10,FALSE))</f>
        <v/>
      </c>
      <c r="B252" s="7" t="str">
        <f>IF(E252="","",VLOOKUP('OPĆI DIO'!$C$1,'OPĆI DIO'!$P$4:$Y$137,9,FALSE))</f>
        <v/>
      </c>
      <c r="C252" s="47" t="str">
        <f t="shared" si="22"/>
        <v/>
      </c>
      <c r="D252" s="6" t="str">
        <f t="shared" si="23"/>
        <v/>
      </c>
      <c r="E252" s="14"/>
      <c r="F252" s="49" t="str">
        <f t="shared" si="24"/>
        <v/>
      </c>
      <c r="G252" s="45"/>
      <c r="H252" s="45"/>
      <c r="I252" s="45"/>
      <c r="J252" s="45"/>
      <c r="K252" s="45"/>
      <c r="L252" s="134"/>
      <c r="M252" t="str">
        <f>IF(E252="","",'OPĆI DIO'!$C$1)</f>
        <v/>
      </c>
      <c r="N252" t="str">
        <f t="shared" si="20"/>
        <v/>
      </c>
      <c r="O252" t="str">
        <f t="shared" si="21"/>
        <v/>
      </c>
    </row>
    <row r="253" spans="1:15">
      <c r="A253" s="7" t="str">
        <f>IF(E253="","",VLOOKUP('OPĆI DIO'!$C$1,'OPĆI DIO'!$P$4:$Y$137,10,FALSE))</f>
        <v/>
      </c>
      <c r="B253" s="7" t="str">
        <f>IF(E253="","",VLOOKUP('OPĆI DIO'!$C$1,'OPĆI DIO'!$P$4:$Y$137,9,FALSE))</f>
        <v/>
      </c>
      <c r="C253" s="47" t="str">
        <f t="shared" si="22"/>
        <v/>
      </c>
      <c r="D253" s="6" t="str">
        <f t="shared" si="23"/>
        <v/>
      </c>
      <c r="E253" s="14"/>
      <c r="F253" s="49" t="str">
        <f t="shared" si="24"/>
        <v/>
      </c>
      <c r="G253" s="45"/>
      <c r="H253" s="45"/>
      <c r="I253" s="45"/>
      <c r="J253" s="45"/>
      <c r="K253" s="45"/>
      <c r="L253" s="134"/>
      <c r="M253" t="str">
        <f>IF(E253="","",'OPĆI DIO'!$C$1)</f>
        <v/>
      </c>
      <c r="N253" t="str">
        <f t="shared" si="20"/>
        <v/>
      </c>
      <c r="O253" t="str">
        <f t="shared" si="21"/>
        <v/>
      </c>
    </row>
    <row r="254" spans="1:15">
      <c r="A254" s="7" t="str">
        <f>IF(E254="","",VLOOKUP('OPĆI DIO'!$C$1,'OPĆI DIO'!$P$4:$Y$137,10,FALSE))</f>
        <v/>
      </c>
      <c r="B254" s="7" t="str">
        <f>IF(E254="","",VLOOKUP('OPĆI DIO'!$C$1,'OPĆI DIO'!$P$4:$Y$137,9,FALSE))</f>
        <v/>
      </c>
      <c r="C254" s="47" t="str">
        <f t="shared" si="22"/>
        <v/>
      </c>
      <c r="D254" s="6" t="str">
        <f t="shared" si="23"/>
        <v/>
      </c>
      <c r="E254" s="14"/>
      <c r="F254" s="49" t="str">
        <f t="shared" si="24"/>
        <v/>
      </c>
      <c r="G254" s="45"/>
      <c r="H254" s="45"/>
      <c r="I254" s="45"/>
      <c r="J254" s="45"/>
      <c r="K254" s="45"/>
      <c r="L254" s="134"/>
      <c r="M254" t="str">
        <f>IF(E254="","",'OPĆI DIO'!$C$1)</f>
        <v/>
      </c>
      <c r="N254" t="str">
        <f t="shared" si="20"/>
        <v/>
      </c>
      <c r="O254" t="str">
        <f t="shared" si="21"/>
        <v/>
      </c>
    </row>
    <row r="255" spans="1:15">
      <c r="A255" s="7" t="str">
        <f>IF(E255="","",VLOOKUP('OPĆI DIO'!$C$1,'OPĆI DIO'!$P$4:$Y$137,10,FALSE))</f>
        <v/>
      </c>
      <c r="B255" s="7" t="str">
        <f>IF(E255="","",VLOOKUP('OPĆI DIO'!$C$1,'OPĆI DIO'!$P$4:$Y$137,9,FALSE))</f>
        <v/>
      </c>
      <c r="C255" s="47" t="str">
        <f t="shared" si="22"/>
        <v/>
      </c>
      <c r="D255" s="6" t="str">
        <f t="shared" si="23"/>
        <v/>
      </c>
      <c r="E255" s="14"/>
      <c r="F255" s="49" t="str">
        <f t="shared" si="24"/>
        <v/>
      </c>
      <c r="G255" s="45"/>
      <c r="H255" s="45"/>
      <c r="I255" s="45"/>
      <c r="J255" s="45"/>
      <c r="K255" s="45"/>
      <c r="L255" s="134"/>
      <c r="M255" t="str">
        <f>IF(E255="","",'OPĆI DIO'!$C$1)</f>
        <v/>
      </c>
      <c r="N255" t="str">
        <f t="shared" si="20"/>
        <v/>
      </c>
      <c r="O255" t="str">
        <f t="shared" si="21"/>
        <v/>
      </c>
    </row>
    <row r="256" spans="1:15">
      <c r="A256" s="7" t="str">
        <f>IF(E256="","",VLOOKUP('OPĆI DIO'!$C$1,'OPĆI DIO'!$P$4:$Y$137,10,FALSE))</f>
        <v/>
      </c>
      <c r="B256" s="7" t="str">
        <f>IF(E256="","",VLOOKUP('OPĆI DIO'!$C$1,'OPĆI DIO'!$P$4:$Y$137,9,FALSE))</f>
        <v/>
      </c>
      <c r="C256" s="47" t="str">
        <f t="shared" si="22"/>
        <v/>
      </c>
      <c r="D256" s="6" t="str">
        <f t="shared" si="23"/>
        <v/>
      </c>
      <c r="E256" s="14"/>
      <c r="F256" s="49" t="str">
        <f t="shared" si="24"/>
        <v/>
      </c>
      <c r="G256" s="45"/>
      <c r="H256" s="45"/>
      <c r="I256" s="45"/>
      <c r="J256" s="45"/>
      <c r="K256" s="45"/>
      <c r="L256" s="134"/>
      <c r="M256" t="str">
        <f>IF(E256="","",'OPĆI DIO'!$C$1)</f>
        <v/>
      </c>
      <c r="N256" t="str">
        <f t="shared" si="20"/>
        <v/>
      </c>
      <c r="O256" t="str">
        <f t="shared" si="21"/>
        <v/>
      </c>
    </row>
    <row r="257" spans="1:15">
      <c r="A257" s="7" t="str">
        <f>IF(E257="","",VLOOKUP('OPĆI DIO'!$C$1,'OPĆI DIO'!$P$4:$Y$137,10,FALSE))</f>
        <v/>
      </c>
      <c r="B257" s="7" t="str">
        <f>IF(E257="","",VLOOKUP('OPĆI DIO'!$C$1,'OPĆI DIO'!$P$4:$Y$137,9,FALSE))</f>
        <v/>
      </c>
      <c r="C257" s="47" t="str">
        <f t="shared" si="22"/>
        <v/>
      </c>
      <c r="D257" s="6" t="str">
        <f t="shared" si="23"/>
        <v/>
      </c>
      <c r="E257" s="14"/>
      <c r="F257" s="49" t="str">
        <f t="shared" si="24"/>
        <v/>
      </c>
      <c r="G257" s="45"/>
      <c r="H257" s="45"/>
      <c r="I257" s="45"/>
      <c r="J257" s="45"/>
      <c r="K257" s="45"/>
      <c r="L257" s="134"/>
      <c r="M257" t="str">
        <f>IF(E257="","",'OPĆI DIO'!$C$1)</f>
        <v/>
      </c>
      <c r="N257" t="str">
        <f t="shared" si="20"/>
        <v/>
      </c>
      <c r="O257" t="str">
        <f t="shared" si="21"/>
        <v/>
      </c>
    </row>
    <row r="258" spans="1:15">
      <c r="A258" s="7" t="str">
        <f>IF(E258="","",VLOOKUP('OPĆI DIO'!$C$1,'OPĆI DIO'!$P$4:$Y$137,10,FALSE))</f>
        <v/>
      </c>
      <c r="B258" s="7" t="str">
        <f>IF(E258="","",VLOOKUP('OPĆI DIO'!$C$1,'OPĆI DIO'!$P$4:$Y$137,9,FALSE))</f>
        <v/>
      </c>
      <c r="C258" s="47" t="str">
        <f t="shared" si="22"/>
        <v/>
      </c>
      <c r="D258" s="6" t="str">
        <f t="shared" si="23"/>
        <v/>
      </c>
      <c r="E258" s="14"/>
      <c r="F258" s="49" t="str">
        <f t="shared" si="24"/>
        <v/>
      </c>
      <c r="G258" s="45"/>
      <c r="H258" s="45"/>
      <c r="I258" s="45"/>
      <c r="J258" s="45"/>
      <c r="K258" s="45"/>
      <c r="L258" s="134"/>
      <c r="M258" t="str">
        <f>IF(E258="","",'OPĆI DIO'!$C$1)</f>
        <v/>
      </c>
      <c r="N258" t="str">
        <f t="shared" si="20"/>
        <v/>
      </c>
      <c r="O258" t="str">
        <f t="shared" si="21"/>
        <v/>
      </c>
    </row>
    <row r="259" spans="1:15">
      <c r="A259" s="7" t="str">
        <f>IF(E259="","",VLOOKUP('OPĆI DIO'!$C$1,'OPĆI DIO'!$P$4:$Y$137,10,FALSE))</f>
        <v/>
      </c>
      <c r="B259" s="7" t="str">
        <f>IF(E259="","",VLOOKUP('OPĆI DIO'!$C$1,'OPĆI DIO'!$P$4:$Y$137,9,FALSE))</f>
        <v/>
      </c>
      <c r="C259" s="47" t="str">
        <f t="shared" si="22"/>
        <v/>
      </c>
      <c r="D259" s="6" t="str">
        <f t="shared" si="23"/>
        <v/>
      </c>
      <c r="E259" s="14"/>
      <c r="F259" s="49" t="str">
        <f t="shared" si="24"/>
        <v/>
      </c>
      <c r="G259" s="45"/>
      <c r="H259" s="45"/>
      <c r="I259" s="45"/>
      <c r="J259" s="45"/>
      <c r="K259" s="45"/>
      <c r="L259" s="134"/>
      <c r="M259" t="str">
        <f>IF(E259="","",'OPĆI DIO'!$C$1)</f>
        <v/>
      </c>
      <c r="N259" t="str">
        <f t="shared" si="20"/>
        <v/>
      </c>
      <c r="O259" t="str">
        <f t="shared" si="21"/>
        <v/>
      </c>
    </row>
    <row r="260" spans="1:15">
      <c r="A260" s="7" t="str">
        <f>IF(E260="","",VLOOKUP('OPĆI DIO'!$C$1,'OPĆI DIO'!$P$4:$Y$137,10,FALSE))</f>
        <v/>
      </c>
      <c r="B260" s="7" t="str">
        <f>IF(E260="","",VLOOKUP('OPĆI DIO'!$C$1,'OPĆI DIO'!$P$4:$Y$137,9,FALSE))</f>
        <v/>
      </c>
      <c r="C260" s="47" t="str">
        <f t="shared" si="22"/>
        <v/>
      </c>
      <c r="D260" s="6" t="str">
        <f t="shared" si="23"/>
        <v/>
      </c>
      <c r="E260" s="14"/>
      <c r="F260" s="49" t="str">
        <f t="shared" si="24"/>
        <v/>
      </c>
      <c r="G260" s="45"/>
      <c r="H260" s="45"/>
      <c r="I260" s="45"/>
      <c r="J260" s="45"/>
      <c r="K260" s="45"/>
      <c r="L260" s="134"/>
      <c r="M260" t="str">
        <f>IF(E260="","",'OPĆI DIO'!$C$1)</f>
        <v/>
      </c>
      <c r="N260" t="str">
        <f t="shared" ref="N260:N323" si="25">LEFT(E260,2)</f>
        <v/>
      </c>
      <c r="O260" t="str">
        <f t="shared" ref="O260:O323" si="26">LEFT(E260,3)</f>
        <v/>
      </c>
    </row>
    <row r="261" spans="1:15">
      <c r="A261" s="7" t="str">
        <f>IF(E261="","",VLOOKUP('OPĆI DIO'!$C$1,'OPĆI DIO'!$P$4:$Y$137,10,FALSE))</f>
        <v/>
      </c>
      <c r="B261" s="7" t="str">
        <f>IF(E261="","",VLOOKUP('OPĆI DIO'!$C$1,'OPĆI DIO'!$P$4:$Y$137,9,FALSE))</f>
        <v/>
      </c>
      <c r="C261" s="47" t="str">
        <f t="shared" si="22"/>
        <v/>
      </c>
      <c r="D261" s="6" t="str">
        <f t="shared" si="23"/>
        <v/>
      </c>
      <c r="E261" s="14"/>
      <c r="F261" s="49" t="str">
        <f t="shared" si="24"/>
        <v/>
      </c>
      <c r="G261" s="45"/>
      <c r="H261" s="45"/>
      <c r="I261" s="45"/>
      <c r="J261" s="45"/>
      <c r="K261" s="45"/>
      <c r="L261" s="134"/>
      <c r="M261" t="str">
        <f>IF(E261="","",'OPĆI DIO'!$C$1)</f>
        <v/>
      </c>
      <c r="N261" t="str">
        <f t="shared" si="25"/>
        <v/>
      </c>
      <c r="O261" t="str">
        <f t="shared" si="26"/>
        <v/>
      </c>
    </row>
    <row r="262" spans="1:15">
      <c r="A262" s="7" t="str">
        <f>IF(E262="","",VLOOKUP('OPĆI DIO'!$C$1,'OPĆI DIO'!$P$4:$Y$137,10,FALSE))</f>
        <v/>
      </c>
      <c r="B262" s="7" t="str">
        <f>IF(E262="","",VLOOKUP('OPĆI DIO'!$C$1,'OPĆI DIO'!$P$4:$Y$137,9,FALSE))</f>
        <v/>
      </c>
      <c r="C262" s="47" t="str">
        <f t="shared" ref="C262:C325" si="27">IFERROR(VLOOKUP(E262,$T$6:$W$113,3,FALSE),"")</f>
        <v/>
      </c>
      <c r="D262" s="6" t="str">
        <f t="shared" ref="D262:D325" si="28">IFERROR(VLOOKUP(E262,$T$6:$W$113,4,FALSE),"")</f>
        <v/>
      </c>
      <c r="E262" s="14"/>
      <c r="F262" s="49" t="str">
        <f t="shared" ref="F262:F325" si="29">IFERROR(VLOOKUP(E262,$T$6:$W$113,2,FALSE),"")</f>
        <v/>
      </c>
      <c r="G262" s="45"/>
      <c r="H262" s="45"/>
      <c r="I262" s="45"/>
      <c r="J262" s="45"/>
      <c r="K262" s="45"/>
      <c r="L262" s="134"/>
      <c r="M262" t="str">
        <f>IF(E262="","",'OPĆI DIO'!$C$1)</f>
        <v/>
      </c>
      <c r="N262" t="str">
        <f t="shared" si="25"/>
        <v/>
      </c>
      <c r="O262" t="str">
        <f t="shared" si="26"/>
        <v/>
      </c>
    </row>
    <row r="263" spans="1:15">
      <c r="A263" s="7" t="str">
        <f>IF(E263="","",VLOOKUP('OPĆI DIO'!$C$1,'OPĆI DIO'!$P$4:$Y$137,10,FALSE))</f>
        <v/>
      </c>
      <c r="B263" s="7" t="str">
        <f>IF(E263="","",VLOOKUP('OPĆI DIO'!$C$1,'OPĆI DIO'!$P$4:$Y$137,9,FALSE))</f>
        <v/>
      </c>
      <c r="C263" s="47" t="str">
        <f t="shared" si="27"/>
        <v/>
      </c>
      <c r="D263" s="6" t="str">
        <f t="shared" si="28"/>
        <v/>
      </c>
      <c r="E263" s="14"/>
      <c r="F263" s="49" t="str">
        <f t="shared" si="29"/>
        <v/>
      </c>
      <c r="G263" s="45"/>
      <c r="H263" s="45"/>
      <c r="I263" s="45"/>
      <c r="J263" s="45"/>
      <c r="K263" s="45"/>
      <c r="L263" s="134"/>
      <c r="M263" t="str">
        <f>IF(E263="","",'OPĆI DIO'!$C$1)</f>
        <v/>
      </c>
      <c r="N263" t="str">
        <f t="shared" si="25"/>
        <v/>
      </c>
      <c r="O263" t="str">
        <f t="shared" si="26"/>
        <v/>
      </c>
    </row>
    <row r="264" spans="1:15">
      <c r="A264" s="7" t="str">
        <f>IF(E264="","",VLOOKUP('OPĆI DIO'!$C$1,'OPĆI DIO'!$P$4:$Y$137,10,FALSE))</f>
        <v/>
      </c>
      <c r="B264" s="7" t="str">
        <f>IF(E264="","",VLOOKUP('OPĆI DIO'!$C$1,'OPĆI DIO'!$P$4:$Y$137,9,FALSE))</f>
        <v/>
      </c>
      <c r="C264" s="47" t="str">
        <f t="shared" si="27"/>
        <v/>
      </c>
      <c r="D264" s="6" t="str">
        <f t="shared" si="28"/>
        <v/>
      </c>
      <c r="E264" s="14"/>
      <c r="F264" s="49" t="str">
        <f t="shared" si="29"/>
        <v/>
      </c>
      <c r="G264" s="45"/>
      <c r="H264" s="45"/>
      <c r="I264" s="45"/>
      <c r="J264" s="45"/>
      <c r="K264" s="45"/>
      <c r="L264" s="134"/>
      <c r="M264" t="str">
        <f>IF(E264="","",'OPĆI DIO'!$C$1)</f>
        <v/>
      </c>
      <c r="N264" t="str">
        <f t="shared" si="25"/>
        <v/>
      </c>
      <c r="O264" t="str">
        <f t="shared" si="26"/>
        <v/>
      </c>
    </row>
    <row r="265" spans="1:15">
      <c r="A265" s="7" t="str">
        <f>IF(E265="","",VLOOKUP('OPĆI DIO'!$C$1,'OPĆI DIO'!$P$4:$Y$137,10,FALSE))</f>
        <v/>
      </c>
      <c r="B265" s="7" t="str">
        <f>IF(E265="","",VLOOKUP('OPĆI DIO'!$C$1,'OPĆI DIO'!$P$4:$Y$137,9,FALSE))</f>
        <v/>
      </c>
      <c r="C265" s="47" t="str">
        <f t="shared" si="27"/>
        <v/>
      </c>
      <c r="D265" s="6" t="str">
        <f t="shared" si="28"/>
        <v/>
      </c>
      <c r="E265" s="14"/>
      <c r="F265" s="49" t="str">
        <f t="shared" si="29"/>
        <v/>
      </c>
      <c r="G265" s="45"/>
      <c r="H265" s="45"/>
      <c r="I265" s="45"/>
      <c r="J265" s="45"/>
      <c r="K265" s="45"/>
      <c r="L265" s="134"/>
      <c r="M265" t="str">
        <f>IF(E265="","",'OPĆI DIO'!$C$1)</f>
        <v/>
      </c>
      <c r="N265" t="str">
        <f t="shared" si="25"/>
        <v/>
      </c>
      <c r="O265" t="str">
        <f t="shared" si="26"/>
        <v/>
      </c>
    </row>
    <row r="266" spans="1:15">
      <c r="A266" s="7" t="str">
        <f>IF(E266="","",VLOOKUP('OPĆI DIO'!$C$1,'OPĆI DIO'!$P$4:$Y$137,10,FALSE))</f>
        <v/>
      </c>
      <c r="B266" s="7" t="str">
        <f>IF(E266="","",VLOOKUP('OPĆI DIO'!$C$1,'OPĆI DIO'!$P$4:$Y$137,9,FALSE))</f>
        <v/>
      </c>
      <c r="C266" s="47" t="str">
        <f t="shared" si="27"/>
        <v/>
      </c>
      <c r="D266" s="6" t="str">
        <f t="shared" si="28"/>
        <v/>
      </c>
      <c r="E266" s="14"/>
      <c r="F266" s="49" t="str">
        <f t="shared" si="29"/>
        <v/>
      </c>
      <c r="G266" s="45"/>
      <c r="H266" s="45"/>
      <c r="I266" s="45"/>
      <c r="J266" s="45"/>
      <c r="K266" s="45"/>
      <c r="L266" s="134"/>
      <c r="M266" t="str">
        <f>IF(E266="","",'OPĆI DIO'!$C$1)</f>
        <v/>
      </c>
      <c r="N266" t="str">
        <f t="shared" si="25"/>
        <v/>
      </c>
      <c r="O266" t="str">
        <f t="shared" si="26"/>
        <v/>
      </c>
    </row>
    <row r="267" spans="1:15">
      <c r="A267" s="7" t="str">
        <f>IF(E267="","",VLOOKUP('OPĆI DIO'!$C$1,'OPĆI DIO'!$P$4:$Y$137,10,FALSE))</f>
        <v/>
      </c>
      <c r="B267" s="7" t="str">
        <f>IF(E267="","",VLOOKUP('OPĆI DIO'!$C$1,'OPĆI DIO'!$P$4:$Y$137,9,FALSE))</f>
        <v/>
      </c>
      <c r="C267" s="47" t="str">
        <f t="shared" si="27"/>
        <v/>
      </c>
      <c r="D267" s="6" t="str">
        <f t="shared" si="28"/>
        <v/>
      </c>
      <c r="E267" s="14"/>
      <c r="F267" s="49" t="str">
        <f t="shared" si="29"/>
        <v/>
      </c>
      <c r="G267" s="45"/>
      <c r="H267" s="45"/>
      <c r="I267" s="45"/>
      <c r="J267" s="45"/>
      <c r="K267" s="45"/>
      <c r="L267" s="134"/>
      <c r="M267" t="str">
        <f>IF(E267="","",'OPĆI DIO'!$C$1)</f>
        <v/>
      </c>
      <c r="N267" t="str">
        <f t="shared" si="25"/>
        <v/>
      </c>
      <c r="O267" t="str">
        <f t="shared" si="26"/>
        <v/>
      </c>
    </row>
    <row r="268" spans="1:15">
      <c r="A268" s="7" t="str">
        <f>IF(E268="","",VLOOKUP('OPĆI DIO'!$C$1,'OPĆI DIO'!$P$4:$Y$137,10,FALSE))</f>
        <v/>
      </c>
      <c r="B268" s="7" t="str">
        <f>IF(E268="","",VLOOKUP('OPĆI DIO'!$C$1,'OPĆI DIO'!$P$4:$Y$137,9,FALSE))</f>
        <v/>
      </c>
      <c r="C268" s="47" t="str">
        <f t="shared" si="27"/>
        <v/>
      </c>
      <c r="D268" s="6" t="str">
        <f t="shared" si="28"/>
        <v/>
      </c>
      <c r="E268" s="14"/>
      <c r="F268" s="49" t="str">
        <f t="shared" si="29"/>
        <v/>
      </c>
      <c r="G268" s="45"/>
      <c r="H268" s="45"/>
      <c r="I268" s="45"/>
      <c r="J268" s="45"/>
      <c r="K268" s="45"/>
      <c r="L268" s="134"/>
      <c r="M268" t="str">
        <f>IF(E268="","",'OPĆI DIO'!$C$1)</f>
        <v/>
      </c>
      <c r="N268" t="str">
        <f t="shared" si="25"/>
        <v/>
      </c>
      <c r="O268" t="str">
        <f t="shared" si="26"/>
        <v/>
      </c>
    </row>
    <row r="269" spans="1:15">
      <c r="A269" s="7" t="str">
        <f>IF(E269="","",VLOOKUP('OPĆI DIO'!$C$1,'OPĆI DIO'!$P$4:$Y$137,10,FALSE))</f>
        <v/>
      </c>
      <c r="B269" s="7" t="str">
        <f>IF(E269="","",VLOOKUP('OPĆI DIO'!$C$1,'OPĆI DIO'!$P$4:$Y$137,9,FALSE))</f>
        <v/>
      </c>
      <c r="C269" s="47" t="str">
        <f t="shared" si="27"/>
        <v/>
      </c>
      <c r="D269" s="6" t="str">
        <f t="shared" si="28"/>
        <v/>
      </c>
      <c r="E269" s="14"/>
      <c r="F269" s="49" t="str">
        <f t="shared" si="29"/>
        <v/>
      </c>
      <c r="G269" s="45"/>
      <c r="H269" s="45"/>
      <c r="I269" s="45"/>
      <c r="J269" s="45"/>
      <c r="K269" s="45"/>
      <c r="L269" s="134"/>
      <c r="M269" t="str">
        <f>IF(E269="","",'OPĆI DIO'!$C$1)</f>
        <v/>
      </c>
      <c r="N269" t="str">
        <f t="shared" si="25"/>
        <v/>
      </c>
      <c r="O269" t="str">
        <f t="shared" si="26"/>
        <v/>
      </c>
    </row>
    <row r="270" spans="1:15">
      <c r="A270" s="7" t="str">
        <f>IF(E270="","",VLOOKUP('OPĆI DIO'!$C$1,'OPĆI DIO'!$P$4:$Y$137,10,FALSE))</f>
        <v/>
      </c>
      <c r="B270" s="7" t="str">
        <f>IF(E270="","",VLOOKUP('OPĆI DIO'!$C$1,'OPĆI DIO'!$P$4:$Y$137,9,FALSE))</f>
        <v/>
      </c>
      <c r="C270" s="47" t="str">
        <f t="shared" si="27"/>
        <v/>
      </c>
      <c r="D270" s="6" t="str">
        <f t="shared" si="28"/>
        <v/>
      </c>
      <c r="E270" s="14"/>
      <c r="F270" s="49" t="str">
        <f t="shared" si="29"/>
        <v/>
      </c>
      <c r="G270" s="45"/>
      <c r="H270" s="45"/>
      <c r="I270" s="45"/>
      <c r="J270" s="45"/>
      <c r="K270" s="45"/>
      <c r="L270" s="134"/>
      <c r="M270" t="str">
        <f>IF(E270="","",'OPĆI DIO'!$C$1)</f>
        <v/>
      </c>
      <c r="N270" t="str">
        <f t="shared" si="25"/>
        <v/>
      </c>
      <c r="O270" t="str">
        <f t="shared" si="26"/>
        <v/>
      </c>
    </row>
    <row r="271" spans="1:15">
      <c r="A271" s="7" t="str">
        <f>IF(E271="","",VLOOKUP('OPĆI DIO'!$C$1,'OPĆI DIO'!$P$4:$Y$137,10,FALSE))</f>
        <v/>
      </c>
      <c r="B271" s="7" t="str">
        <f>IF(E271="","",VLOOKUP('OPĆI DIO'!$C$1,'OPĆI DIO'!$P$4:$Y$137,9,FALSE))</f>
        <v/>
      </c>
      <c r="C271" s="47" t="str">
        <f t="shared" si="27"/>
        <v/>
      </c>
      <c r="D271" s="6" t="str">
        <f t="shared" si="28"/>
        <v/>
      </c>
      <c r="E271" s="14"/>
      <c r="F271" s="49" t="str">
        <f t="shared" si="29"/>
        <v/>
      </c>
      <c r="G271" s="45"/>
      <c r="H271" s="45"/>
      <c r="I271" s="45"/>
      <c r="J271" s="45"/>
      <c r="K271" s="45"/>
      <c r="L271" s="134"/>
      <c r="M271" t="str">
        <f>IF(E271="","",'OPĆI DIO'!$C$1)</f>
        <v/>
      </c>
      <c r="N271" t="str">
        <f t="shared" si="25"/>
        <v/>
      </c>
      <c r="O271" t="str">
        <f t="shared" si="26"/>
        <v/>
      </c>
    </row>
    <row r="272" spans="1:15">
      <c r="A272" s="7" t="str">
        <f>IF(E272="","",VLOOKUP('OPĆI DIO'!$C$1,'OPĆI DIO'!$P$4:$Y$137,10,FALSE))</f>
        <v/>
      </c>
      <c r="B272" s="7" t="str">
        <f>IF(E272="","",VLOOKUP('OPĆI DIO'!$C$1,'OPĆI DIO'!$P$4:$Y$137,9,FALSE))</f>
        <v/>
      </c>
      <c r="C272" s="47" t="str">
        <f t="shared" si="27"/>
        <v/>
      </c>
      <c r="D272" s="6" t="str">
        <f t="shared" si="28"/>
        <v/>
      </c>
      <c r="E272" s="14"/>
      <c r="F272" s="49" t="str">
        <f t="shared" si="29"/>
        <v/>
      </c>
      <c r="G272" s="45"/>
      <c r="H272" s="45"/>
      <c r="I272" s="45"/>
      <c r="J272" s="45"/>
      <c r="K272" s="45"/>
      <c r="L272" s="134"/>
      <c r="M272" t="str">
        <f>IF(E272="","",'OPĆI DIO'!$C$1)</f>
        <v/>
      </c>
      <c r="N272" t="str">
        <f t="shared" si="25"/>
        <v/>
      </c>
      <c r="O272" t="str">
        <f t="shared" si="26"/>
        <v/>
      </c>
    </row>
    <row r="273" spans="1:15">
      <c r="A273" s="7" t="str">
        <f>IF(E273="","",VLOOKUP('OPĆI DIO'!$C$1,'OPĆI DIO'!$P$4:$Y$137,10,FALSE))</f>
        <v/>
      </c>
      <c r="B273" s="7" t="str">
        <f>IF(E273="","",VLOOKUP('OPĆI DIO'!$C$1,'OPĆI DIO'!$P$4:$Y$137,9,FALSE))</f>
        <v/>
      </c>
      <c r="C273" s="47" t="str">
        <f t="shared" si="27"/>
        <v/>
      </c>
      <c r="D273" s="6" t="str">
        <f t="shared" si="28"/>
        <v/>
      </c>
      <c r="E273" s="14"/>
      <c r="F273" s="49" t="str">
        <f t="shared" si="29"/>
        <v/>
      </c>
      <c r="G273" s="45"/>
      <c r="H273" s="45"/>
      <c r="I273" s="45"/>
      <c r="J273" s="45"/>
      <c r="K273" s="45"/>
      <c r="L273" s="134"/>
      <c r="M273" t="str">
        <f>IF(E273="","",'OPĆI DIO'!$C$1)</f>
        <v/>
      </c>
      <c r="N273" t="str">
        <f t="shared" si="25"/>
        <v/>
      </c>
      <c r="O273" t="str">
        <f t="shared" si="26"/>
        <v/>
      </c>
    </row>
    <row r="274" spans="1:15">
      <c r="A274" s="7" t="str">
        <f>IF(E274="","",VLOOKUP('OPĆI DIO'!$C$1,'OPĆI DIO'!$P$4:$Y$137,10,FALSE))</f>
        <v/>
      </c>
      <c r="B274" s="7" t="str">
        <f>IF(E274="","",VLOOKUP('OPĆI DIO'!$C$1,'OPĆI DIO'!$P$4:$Y$137,9,FALSE))</f>
        <v/>
      </c>
      <c r="C274" s="47" t="str">
        <f t="shared" si="27"/>
        <v/>
      </c>
      <c r="D274" s="6" t="str">
        <f t="shared" si="28"/>
        <v/>
      </c>
      <c r="E274" s="14"/>
      <c r="F274" s="49" t="str">
        <f t="shared" si="29"/>
        <v/>
      </c>
      <c r="G274" s="45"/>
      <c r="H274" s="45"/>
      <c r="I274" s="45"/>
      <c r="J274" s="45"/>
      <c r="K274" s="45"/>
      <c r="L274" s="134"/>
      <c r="M274" t="str">
        <f>IF(E274="","",'OPĆI DIO'!$C$1)</f>
        <v/>
      </c>
      <c r="N274" t="str">
        <f t="shared" si="25"/>
        <v/>
      </c>
      <c r="O274" t="str">
        <f t="shared" si="26"/>
        <v/>
      </c>
    </row>
    <row r="275" spans="1:15">
      <c r="A275" s="7" t="str">
        <f>IF(E275="","",VLOOKUP('OPĆI DIO'!$C$1,'OPĆI DIO'!$P$4:$Y$137,10,FALSE))</f>
        <v/>
      </c>
      <c r="B275" s="7" t="str">
        <f>IF(E275="","",VLOOKUP('OPĆI DIO'!$C$1,'OPĆI DIO'!$P$4:$Y$137,9,FALSE))</f>
        <v/>
      </c>
      <c r="C275" s="47" t="str">
        <f t="shared" si="27"/>
        <v/>
      </c>
      <c r="D275" s="6" t="str">
        <f t="shared" si="28"/>
        <v/>
      </c>
      <c r="E275" s="14"/>
      <c r="F275" s="49" t="str">
        <f t="shared" si="29"/>
        <v/>
      </c>
      <c r="G275" s="45"/>
      <c r="H275" s="45"/>
      <c r="I275" s="45"/>
      <c r="J275" s="45"/>
      <c r="K275" s="45"/>
      <c r="L275" s="134"/>
      <c r="M275" t="str">
        <f>IF(E275="","",'OPĆI DIO'!$C$1)</f>
        <v/>
      </c>
      <c r="N275" t="str">
        <f t="shared" si="25"/>
        <v/>
      </c>
      <c r="O275" t="str">
        <f t="shared" si="26"/>
        <v/>
      </c>
    </row>
    <row r="276" spans="1:15">
      <c r="A276" s="7" t="str">
        <f>IF(E276="","",VLOOKUP('OPĆI DIO'!$C$1,'OPĆI DIO'!$P$4:$Y$137,10,FALSE))</f>
        <v/>
      </c>
      <c r="B276" s="7" t="str">
        <f>IF(E276="","",VLOOKUP('OPĆI DIO'!$C$1,'OPĆI DIO'!$P$4:$Y$137,9,FALSE))</f>
        <v/>
      </c>
      <c r="C276" s="47" t="str">
        <f t="shared" si="27"/>
        <v/>
      </c>
      <c r="D276" s="6" t="str">
        <f t="shared" si="28"/>
        <v/>
      </c>
      <c r="E276" s="14"/>
      <c r="F276" s="49" t="str">
        <f t="shared" si="29"/>
        <v/>
      </c>
      <c r="G276" s="45"/>
      <c r="H276" s="45"/>
      <c r="I276" s="45"/>
      <c r="J276" s="45"/>
      <c r="K276" s="45"/>
      <c r="L276" s="134"/>
      <c r="M276" t="str">
        <f>IF(E276="","",'OPĆI DIO'!$C$1)</f>
        <v/>
      </c>
      <c r="N276" t="str">
        <f t="shared" si="25"/>
        <v/>
      </c>
      <c r="O276" t="str">
        <f t="shared" si="26"/>
        <v/>
      </c>
    </row>
    <row r="277" spans="1:15">
      <c r="A277" s="7" t="str">
        <f>IF(E277="","",VLOOKUP('OPĆI DIO'!$C$1,'OPĆI DIO'!$P$4:$Y$137,10,FALSE))</f>
        <v/>
      </c>
      <c r="B277" s="7" t="str">
        <f>IF(E277="","",VLOOKUP('OPĆI DIO'!$C$1,'OPĆI DIO'!$P$4:$Y$137,9,FALSE))</f>
        <v/>
      </c>
      <c r="C277" s="47" t="str">
        <f t="shared" si="27"/>
        <v/>
      </c>
      <c r="D277" s="6" t="str">
        <f t="shared" si="28"/>
        <v/>
      </c>
      <c r="E277" s="14"/>
      <c r="F277" s="49" t="str">
        <f t="shared" si="29"/>
        <v/>
      </c>
      <c r="G277" s="45"/>
      <c r="H277" s="45"/>
      <c r="I277" s="45"/>
      <c r="J277" s="45"/>
      <c r="K277" s="45"/>
      <c r="L277" s="134"/>
      <c r="M277" t="str">
        <f>IF(E277="","",'OPĆI DIO'!$C$1)</f>
        <v/>
      </c>
      <c r="N277" t="str">
        <f t="shared" si="25"/>
        <v/>
      </c>
      <c r="O277" t="str">
        <f t="shared" si="26"/>
        <v/>
      </c>
    </row>
    <row r="278" spans="1:15">
      <c r="A278" s="7" t="str">
        <f>IF(E278="","",VLOOKUP('OPĆI DIO'!$C$1,'OPĆI DIO'!$P$4:$Y$137,10,FALSE))</f>
        <v/>
      </c>
      <c r="B278" s="7" t="str">
        <f>IF(E278="","",VLOOKUP('OPĆI DIO'!$C$1,'OPĆI DIO'!$P$4:$Y$137,9,FALSE))</f>
        <v/>
      </c>
      <c r="C278" s="47" t="str">
        <f t="shared" si="27"/>
        <v/>
      </c>
      <c r="D278" s="6" t="str">
        <f t="shared" si="28"/>
        <v/>
      </c>
      <c r="E278" s="14"/>
      <c r="F278" s="49" t="str">
        <f t="shared" si="29"/>
        <v/>
      </c>
      <c r="G278" s="45"/>
      <c r="H278" s="45"/>
      <c r="I278" s="45"/>
      <c r="J278" s="45"/>
      <c r="K278" s="45"/>
      <c r="L278" s="134"/>
      <c r="M278" t="str">
        <f>IF(E278="","",'OPĆI DIO'!$C$1)</f>
        <v/>
      </c>
      <c r="N278" t="str">
        <f t="shared" si="25"/>
        <v/>
      </c>
      <c r="O278" t="str">
        <f t="shared" si="26"/>
        <v/>
      </c>
    </row>
    <row r="279" spans="1:15">
      <c r="A279" s="7" t="str">
        <f>IF(E279="","",VLOOKUP('OPĆI DIO'!$C$1,'OPĆI DIO'!$P$4:$Y$137,10,FALSE))</f>
        <v/>
      </c>
      <c r="B279" s="7" t="str">
        <f>IF(E279="","",VLOOKUP('OPĆI DIO'!$C$1,'OPĆI DIO'!$P$4:$Y$137,9,FALSE))</f>
        <v/>
      </c>
      <c r="C279" s="47" t="str">
        <f t="shared" si="27"/>
        <v/>
      </c>
      <c r="D279" s="6" t="str">
        <f t="shared" si="28"/>
        <v/>
      </c>
      <c r="E279" s="14"/>
      <c r="F279" s="49" t="str">
        <f t="shared" si="29"/>
        <v/>
      </c>
      <c r="G279" s="45"/>
      <c r="H279" s="45"/>
      <c r="I279" s="45"/>
      <c r="J279" s="45"/>
      <c r="K279" s="45"/>
      <c r="L279" s="134"/>
      <c r="M279" t="str">
        <f>IF(E279="","",'OPĆI DIO'!$C$1)</f>
        <v/>
      </c>
      <c r="N279" t="str">
        <f t="shared" si="25"/>
        <v/>
      </c>
      <c r="O279" t="str">
        <f t="shared" si="26"/>
        <v/>
      </c>
    </row>
    <row r="280" spans="1:15">
      <c r="A280" s="7" t="str">
        <f>IF(E280="","",VLOOKUP('OPĆI DIO'!$C$1,'OPĆI DIO'!$P$4:$Y$137,10,FALSE))</f>
        <v/>
      </c>
      <c r="B280" s="7" t="str">
        <f>IF(E280="","",VLOOKUP('OPĆI DIO'!$C$1,'OPĆI DIO'!$P$4:$Y$137,9,FALSE))</f>
        <v/>
      </c>
      <c r="C280" s="47" t="str">
        <f t="shared" si="27"/>
        <v/>
      </c>
      <c r="D280" s="6" t="str">
        <f t="shared" si="28"/>
        <v/>
      </c>
      <c r="E280" s="14"/>
      <c r="F280" s="49" t="str">
        <f t="shared" si="29"/>
        <v/>
      </c>
      <c r="G280" s="45"/>
      <c r="H280" s="45"/>
      <c r="I280" s="45"/>
      <c r="J280" s="45"/>
      <c r="K280" s="45"/>
      <c r="L280" s="134"/>
      <c r="M280" t="str">
        <f>IF(E280="","",'OPĆI DIO'!$C$1)</f>
        <v/>
      </c>
      <c r="N280" t="str">
        <f t="shared" si="25"/>
        <v/>
      </c>
      <c r="O280" t="str">
        <f t="shared" si="26"/>
        <v/>
      </c>
    </row>
    <row r="281" spans="1:15">
      <c r="A281" s="7" t="str">
        <f>IF(E281="","",VLOOKUP('OPĆI DIO'!$C$1,'OPĆI DIO'!$P$4:$Y$137,10,FALSE))</f>
        <v/>
      </c>
      <c r="B281" s="7" t="str">
        <f>IF(E281="","",VLOOKUP('OPĆI DIO'!$C$1,'OPĆI DIO'!$P$4:$Y$137,9,FALSE))</f>
        <v/>
      </c>
      <c r="C281" s="47" t="str">
        <f t="shared" si="27"/>
        <v/>
      </c>
      <c r="D281" s="6" t="str">
        <f t="shared" si="28"/>
        <v/>
      </c>
      <c r="E281" s="14"/>
      <c r="F281" s="49" t="str">
        <f t="shared" si="29"/>
        <v/>
      </c>
      <c r="G281" s="45"/>
      <c r="H281" s="45"/>
      <c r="I281" s="45"/>
      <c r="J281" s="45"/>
      <c r="K281" s="45"/>
      <c r="L281" s="134"/>
      <c r="M281" t="str">
        <f>IF(E281="","",'OPĆI DIO'!$C$1)</f>
        <v/>
      </c>
      <c r="N281" t="str">
        <f t="shared" si="25"/>
        <v/>
      </c>
      <c r="O281" t="str">
        <f t="shared" si="26"/>
        <v/>
      </c>
    </row>
    <row r="282" spans="1:15">
      <c r="A282" s="7" t="str">
        <f>IF(E282="","",VLOOKUP('OPĆI DIO'!$C$1,'OPĆI DIO'!$P$4:$Y$137,10,FALSE))</f>
        <v/>
      </c>
      <c r="B282" s="7" t="str">
        <f>IF(E282="","",VLOOKUP('OPĆI DIO'!$C$1,'OPĆI DIO'!$P$4:$Y$137,9,FALSE))</f>
        <v/>
      </c>
      <c r="C282" s="47" t="str">
        <f t="shared" si="27"/>
        <v/>
      </c>
      <c r="D282" s="6" t="str">
        <f t="shared" si="28"/>
        <v/>
      </c>
      <c r="E282" s="14"/>
      <c r="F282" s="49" t="str">
        <f t="shared" si="29"/>
        <v/>
      </c>
      <c r="G282" s="45"/>
      <c r="H282" s="45"/>
      <c r="I282" s="45"/>
      <c r="J282" s="45"/>
      <c r="K282" s="45"/>
      <c r="L282" s="134"/>
      <c r="M282" t="str">
        <f>IF(E282="","",'OPĆI DIO'!$C$1)</f>
        <v/>
      </c>
      <c r="N282" t="str">
        <f t="shared" si="25"/>
        <v/>
      </c>
      <c r="O282" t="str">
        <f t="shared" si="26"/>
        <v/>
      </c>
    </row>
    <row r="283" spans="1:15">
      <c r="A283" s="7" t="str">
        <f>IF(E283="","",VLOOKUP('OPĆI DIO'!$C$1,'OPĆI DIO'!$P$4:$Y$137,10,FALSE))</f>
        <v/>
      </c>
      <c r="B283" s="7" t="str">
        <f>IF(E283="","",VLOOKUP('OPĆI DIO'!$C$1,'OPĆI DIO'!$P$4:$Y$137,9,FALSE))</f>
        <v/>
      </c>
      <c r="C283" s="47" t="str">
        <f t="shared" si="27"/>
        <v/>
      </c>
      <c r="D283" s="6" t="str">
        <f t="shared" si="28"/>
        <v/>
      </c>
      <c r="E283" s="14"/>
      <c r="F283" s="49" t="str">
        <f t="shared" si="29"/>
        <v/>
      </c>
      <c r="G283" s="45"/>
      <c r="H283" s="45"/>
      <c r="I283" s="45"/>
      <c r="J283" s="45"/>
      <c r="K283" s="45"/>
      <c r="L283" s="134"/>
      <c r="M283" t="str">
        <f>IF(E283="","",'OPĆI DIO'!$C$1)</f>
        <v/>
      </c>
      <c r="N283" t="str">
        <f t="shared" si="25"/>
        <v/>
      </c>
      <c r="O283" t="str">
        <f t="shared" si="26"/>
        <v/>
      </c>
    </row>
    <row r="284" spans="1:15">
      <c r="A284" s="7" t="str">
        <f>IF(E284="","",VLOOKUP('OPĆI DIO'!$C$1,'OPĆI DIO'!$P$4:$Y$137,10,FALSE))</f>
        <v/>
      </c>
      <c r="B284" s="7" t="str">
        <f>IF(E284="","",VLOOKUP('OPĆI DIO'!$C$1,'OPĆI DIO'!$P$4:$Y$137,9,FALSE))</f>
        <v/>
      </c>
      <c r="C284" s="47" t="str">
        <f t="shared" si="27"/>
        <v/>
      </c>
      <c r="D284" s="6" t="str">
        <f t="shared" si="28"/>
        <v/>
      </c>
      <c r="E284" s="14"/>
      <c r="F284" s="49" t="str">
        <f t="shared" si="29"/>
        <v/>
      </c>
      <c r="G284" s="45"/>
      <c r="H284" s="45"/>
      <c r="I284" s="45"/>
      <c r="J284" s="45"/>
      <c r="K284" s="45"/>
      <c r="L284" s="134"/>
      <c r="M284" t="str">
        <f>IF(E284="","",'OPĆI DIO'!$C$1)</f>
        <v/>
      </c>
      <c r="N284" t="str">
        <f t="shared" si="25"/>
        <v/>
      </c>
      <c r="O284" t="str">
        <f t="shared" si="26"/>
        <v/>
      </c>
    </row>
    <row r="285" spans="1:15">
      <c r="A285" s="7" t="str">
        <f>IF(E285="","",VLOOKUP('OPĆI DIO'!$C$1,'OPĆI DIO'!$P$4:$Y$137,10,FALSE))</f>
        <v/>
      </c>
      <c r="B285" s="7" t="str">
        <f>IF(E285="","",VLOOKUP('OPĆI DIO'!$C$1,'OPĆI DIO'!$P$4:$Y$137,9,FALSE))</f>
        <v/>
      </c>
      <c r="C285" s="47" t="str">
        <f t="shared" si="27"/>
        <v/>
      </c>
      <c r="D285" s="6" t="str">
        <f t="shared" si="28"/>
        <v/>
      </c>
      <c r="E285" s="14"/>
      <c r="F285" s="49" t="str">
        <f t="shared" si="29"/>
        <v/>
      </c>
      <c r="G285" s="45"/>
      <c r="H285" s="45"/>
      <c r="I285" s="45"/>
      <c r="J285" s="45"/>
      <c r="K285" s="45"/>
      <c r="L285" s="134"/>
      <c r="M285" t="str">
        <f>IF(E285="","",'OPĆI DIO'!$C$1)</f>
        <v/>
      </c>
      <c r="N285" t="str">
        <f t="shared" si="25"/>
        <v/>
      </c>
      <c r="O285" t="str">
        <f t="shared" si="26"/>
        <v/>
      </c>
    </row>
    <row r="286" spans="1:15">
      <c r="A286" s="7" t="str">
        <f>IF(E286="","",VLOOKUP('OPĆI DIO'!$C$1,'OPĆI DIO'!$P$4:$Y$137,10,FALSE))</f>
        <v/>
      </c>
      <c r="B286" s="7" t="str">
        <f>IF(E286="","",VLOOKUP('OPĆI DIO'!$C$1,'OPĆI DIO'!$P$4:$Y$137,9,FALSE))</f>
        <v/>
      </c>
      <c r="C286" s="47" t="str">
        <f t="shared" si="27"/>
        <v/>
      </c>
      <c r="D286" s="6" t="str">
        <f t="shared" si="28"/>
        <v/>
      </c>
      <c r="E286" s="14"/>
      <c r="F286" s="49" t="str">
        <f t="shared" si="29"/>
        <v/>
      </c>
      <c r="G286" s="45"/>
      <c r="H286" s="45"/>
      <c r="I286" s="45"/>
      <c r="J286" s="45"/>
      <c r="K286" s="45"/>
      <c r="L286" s="134"/>
      <c r="M286" t="str">
        <f>IF(E286="","",'OPĆI DIO'!$C$1)</f>
        <v/>
      </c>
      <c r="N286" t="str">
        <f t="shared" si="25"/>
        <v/>
      </c>
      <c r="O286" t="str">
        <f t="shared" si="26"/>
        <v/>
      </c>
    </row>
    <row r="287" spans="1:15">
      <c r="A287" s="7" t="str">
        <f>IF(E287="","",VLOOKUP('OPĆI DIO'!$C$1,'OPĆI DIO'!$P$4:$Y$137,10,FALSE))</f>
        <v/>
      </c>
      <c r="B287" s="7" t="str">
        <f>IF(E287="","",VLOOKUP('OPĆI DIO'!$C$1,'OPĆI DIO'!$P$4:$Y$137,9,FALSE))</f>
        <v/>
      </c>
      <c r="C287" s="47" t="str">
        <f t="shared" si="27"/>
        <v/>
      </c>
      <c r="D287" s="6" t="str">
        <f t="shared" si="28"/>
        <v/>
      </c>
      <c r="E287" s="14"/>
      <c r="F287" s="49" t="str">
        <f t="shared" si="29"/>
        <v/>
      </c>
      <c r="G287" s="45"/>
      <c r="H287" s="45"/>
      <c r="I287" s="45"/>
      <c r="J287" s="45"/>
      <c r="K287" s="45"/>
      <c r="L287" s="134"/>
      <c r="M287" t="str">
        <f>IF(E287="","",'OPĆI DIO'!$C$1)</f>
        <v/>
      </c>
      <c r="N287" t="str">
        <f t="shared" si="25"/>
        <v/>
      </c>
      <c r="O287" t="str">
        <f t="shared" si="26"/>
        <v/>
      </c>
    </row>
    <row r="288" spans="1:15">
      <c r="A288" s="7" t="str">
        <f>IF(E288="","",VLOOKUP('OPĆI DIO'!$C$1,'OPĆI DIO'!$P$4:$Y$137,10,FALSE))</f>
        <v/>
      </c>
      <c r="B288" s="7" t="str">
        <f>IF(E288="","",VLOOKUP('OPĆI DIO'!$C$1,'OPĆI DIO'!$P$4:$Y$137,9,FALSE))</f>
        <v/>
      </c>
      <c r="C288" s="47" t="str">
        <f t="shared" si="27"/>
        <v/>
      </c>
      <c r="D288" s="6" t="str">
        <f t="shared" si="28"/>
        <v/>
      </c>
      <c r="E288" s="14"/>
      <c r="F288" s="49" t="str">
        <f t="shared" si="29"/>
        <v/>
      </c>
      <c r="G288" s="45"/>
      <c r="H288" s="45"/>
      <c r="I288" s="45"/>
      <c r="J288" s="45"/>
      <c r="K288" s="45"/>
      <c r="L288" s="134"/>
      <c r="M288" t="str">
        <f>IF(E288="","",'OPĆI DIO'!$C$1)</f>
        <v/>
      </c>
      <c r="N288" t="str">
        <f t="shared" si="25"/>
        <v/>
      </c>
      <c r="O288" t="str">
        <f t="shared" si="26"/>
        <v/>
      </c>
    </row>
    <row r="289" spans="1:15">
      <c r="A289" s="7" t="str">
        <f>IF(E289="","",VLOOKUP('OPĆI DIO'!$C$1,'OPĆI DIO'!$P$4:$Y$137,10,FALSE))</f>
        <v/>
      </c>
      <c r="B289" s="7" t="str">
        <f>IF(E289="","",VLOOKUP('OPĆI DIO'!$C$1,'OPĆI DIO'!$P$4:$Y$137,9,FALSE))</f>
        <v/>
      </c>
      <c r="C289" s="47" t="str">
        <f t="shared" si="27"/>
        <v/>
      </c>
      <c r="D289" s="6" t="str">
        <f t="shared" si="28"/>
        <v/>
      </c>
      <c r="E289" s="14"/>
      <c r="F289" s="49" t="str">
        <f t="shared" si="29"/>
        <v/>
      </c>
      <c r="G289" s="45"/>
      <c r="H289" s="45"/>
      <c r="I289" s="45"/>
      <c r="J289" s="45"/>
      <c r="K289" s="45"/>
      <c r="L289" s="134"/>
      <c r="M289" t="str">
        <f>IF(E289="","",'OPĆI DIO'!$C$1)</f>
        <v/>
      </c>
      <c r="N289" t="str">
        <f t="shared" si="25"/>
        <v/>
      </c>
      <c r="O289" t="str">
        <f t="shared" si="26"/>
        <v/>
      </c>
    </row>
    <row r="290" spans="1:15">
      <c r="A290" s="7" t="str">
        <f>IF(E290="","",VLOOKUP('OPĆI DIO'!$C$1,'OPĆI DIO'!$P$4:$Y$137,10,FALSE))</f>
        <v/>
      </c>
      <c r="B290" s="7" t="str">
        <f>IF(E290="","",VLOOKUP('OPĆI DIO'!$C$1,'OPĆI DIO'!$P$4:$Y$137,9,FALSE))</f>
        <v/>
      </c>
      <c r="C290" s="47" t="str">
        <f t="shared" si="27"/>
        <v/>
      </c>
      <c r="D290" s="6" t="str">
        <f t="shared" si="28"/>
        <v/>
      </c>
      <c r="E290" s="14"/>
      <c r="F290" s="49" t="str">
        <f t="shared" si="29"/>
        <v/>
      </c>
      <c r="G290" s="45"/>
      <c r="H290" s="45"/>
      <c r="I290" s="45"/>
      <c r="J290" s="45"/>
      <c r="K290" s="45"/>
      <c r="L290" s="134"/>
      <c r="M290" t="str">
        <f>IF(E290="","",'OPĆI DIO'!$C$1)</f>
        <v/>
      </c>
      <c r="N290" t="str">
        <f t="shared" si="25"/>
        <v/>
      </c>
      <c r="O290" t="str">
        <f t="shared" si="26"/>
        <v/>
      </c>
    </row>
    <row r="291" spans="1:15">
      <c r="A291" s="7" t="str">
        <f>IF(E291="","",VLOOKUP('OPĆI DIO'!$C$1,'OPĆI DIO'!$P$4:$Y$137,10,FALSE))</f>
        <v/>
      </c>
      <c r="B291" s="7" t="str">
        <f>IF(E291="","",VLOOKUP('OPĆI DIO'!$C$1,'OPĆI DIO'!$P$4:$Y$137,9,FALSE))</f>
        <v/>
      </c>
      <c r="C291" s="47" t="str">
        <f t="shared" si="27"/>
        <v/>
      </c>
      <c r="D291" s="6" t="str">
        <f t="shared" si="28"/>
        <v/>
      </c>
      <c r="E291" s="14"/>
      <c r="F291" s="49" t="str">
        <f t="shared" si="29"/>
        <v/>
      </c>
      <c r="G291" s="45"/>
      <c r="H291" s="45"/>
      <c r="I291" s="45"/>
      <c r="J291" s="45"/>
      <c r="K291" s="45"/>
      <c r="L291" s="134"/>
      <c r="M291" t="str">
        <f>IF(E291="","",'OPĆI DIO'!$C$1)</f>
        <v/>
      </c>
      <c r="N291" t="str">
        <f t="shared" si="25"/>
        <v/>
      </c>
      <c r="O291" t="str">
        <f t="shared" si="26"/>
        <v/>
      </c>
    </row>
    <row r="292" spans="1:15">
      <c r="A292" s="7" t="str">
        <f>IF(E292="","",VLOOKUP('OPĆI DIO'!$C$1,'OPĆI DIO'!$P$4:$Y$137,10,FALSE))</f>
        <v/>
      </c>
      <c r="B292" s="7" t="str">
        <f>IF(E292="","",VLOOKUP('OPĆI DIO'!$C$1,'OPĆI DIO'!$P$4:$Y$137,9,FALSE))</f>
        <v/>
      </c>
      <c r="C292" s="47" t="str">
        <f t="shared" si="27"/>
        <v/>
      </c>
      <c r="D292" s="6" t="str">
        <f t="shared" si="28"/>
        <v/>
      </c>
      <c r="E292" s="14"/>
      <c r="F292" s="49" t="str">
        <f t="shared" si="29"/>
        <v/>
      </c>
      <c r="G292" s="45"/>
      <c r="H292" s="45"/>
      <c r="I292" s="45"/>
      <c r="J292" s="45"/>
      <c r="K292" s="45"/>
      <c r="L292" s="134"/>
      <c r="M292" t="str">
        <f>IF(E292="","",'OPĆI DIO'!$C$1)</f>
        <v/>
      </c>
      <c r="N292" t="str">
        <f t="shared" si="25"/>
        <v/>
      </c>
      <c r="O292" t="str">
        <f t="shared" si="26"/>
        <v/>
      </c>
    </row>
    <row r="293" spans="1:15">
      <c r="A293" s="7" t="str">
        <f>IF(E293="","",VLOOKUP('OPĆI DIO'!$C$1,'OPĆI DIO'!$P$4:$Y$137,10,FALSE))</f>
        <v/>
      </c>
      <c r="B293" s="7" t="str">
        <f>IF(E293="","",VLOOKUP('OPĆI DIO'!$C$1,'OPĆI DIO'!$P$4:$Y$137,9,FALSE))</f>
        <v/>
      </c>
      <c r="C293" s="47" t="str">
        <f t="shared" si="27"/>
        <v/>
      </c>
      <c r="D293" s="6" t="str">
        <f t="shared" si="28"/>
        <v/>
      </c>
      <c r="E293" s="14"/>
      <c r="F293" s="49" t="str">
        <f t="shared" si="29"/>
        <v/>
      </c>
      <c r="G293" s="45"/>
      <c r="H293" s="45"/>
      <c r="I293" s="45"/>
      <c r="J293" s="45"/>
      <c r="K293" s="45"/>
      <c r="L293" s="134"/>
      <c r="M293" t="str">
        <f>IF(E293="","",'OPĆI DIO'!$C$1)</f>
        <v/>
      </c>
      <c r="N293" t="str">
        <f t="shared" si="25"/>
        <v/>
      </c>
      <c r="O293" t="str">
        <f t="shared" si="26"/>
        <v/>
      </c>
    </row>
    <row r="294" spans="1:15">
      <c r="A294" s="7" t="str">
        <f>IF(E294="","",VLOOKUP('OPĆI DIO'!$C$1,'OPĆI DIO'!$P$4:$Y$137,10,FALSE))</f>
        <v/>
      </c>
      <c r="B294" s="7" t="str">
        <f>IF(E294="","",VLOOKUP('OPĆI DIO'!$C$1,'OPĆI DIO'!$P$4:$Y$137,9,FALSE))</f>
        <v/>
      </c>
      <c r="C294" s="47" t="str">
        <f t="shared" si="27"/>
        <v/>
      </c>
      <c r="D294" s="6" t="str">
        <f t="shared" si="28"/>
        <v/>
      </c>
      <c r="E294" s="14"/>
      <c r="F294" s="49" t="str">
        <f t="shared" si="29"/>
        <v/>
      </c>
      <c r="G294" s="45"/>
      <c r="H294" s="45"/>
      <c r="I294" s="45"/>
      <c r="J294" s="45"/>
      <c r="K294" s="45"/>
      <c r="L294" s="134"/>
      <c r="M294" t="str">
        <f>IF(E294="","",'OPĆI DIO'!$C$1)</f>
        <v/>
      </c>
      <c r="N294" t="str">
        <f t="shared" si="25"/>
        <v/>
      </c>
      <c r="O294" t="str">
        <f t="shared" si="26"/>
        <v/>
      </c>
    </row>
    <row r="295" spans="1:15">
      <c r="A295" s="7" t="str">
        <f>IF(E295="","",VLOOKUP('OPĆI DIO'!$C$1,'OPĆI DIO'!$P$4:$Y$137,10,FALSE))</f>
        <v/>
      </c>
      <c r="B295" s="7" t="str">
        <f>IF(E295="","",VLOOKUP('OPĆI DIO'!$C$1,'OPĆI DIO'!$P$4:$Y$137,9,FALSE))</f>
        <v/>
      </c>
      <c r="C295" s="47" t="str">
        <f t="shared" si="27"/>
        <v/>
      </c>
      <c r="D295" s="6" t="str">
        <f t="shared" si="28"/>
        <v/>
      </c>
      <c r="E295" s="14"/>
      <c r="F295" s="49" t="str">
        <f t="shared" si="29"/>
        <v/>
      </c>
      <c r="G295" s="45"/>
      <c r="H295" s="45"/>
      <c r="I295" s="45"/>
      <c r="J295" s="45"/>
      <c r="K295" s="45"/>
      <c r="L295" s="134"/>
      <c r="M295" t="str">
        <f>IF(E295="","",'OPĆI DIO'!$C$1)</f>
        <v/>
      </c>
      <c r="N295" t="str">
        <f t="shared" si="25"/>
        <v/>
      </c>
      <c r="O295" t="str">
        <f t="shared" si="26"/>
        <v/>
      </c>
    </row>
    <row r="296" spans="1:15">
      <c r="A296" s="7" t="str">
        <f>IF(E296="","",VLOOKUP('OPĆI DIO'!$C$1,'OPĆI DIO'!$P$4:$Y$137,10,FALSE))</f>
        <v/>
      </c>
      <c r="B296" s="7" t="str">
        <f>IF(E296="","",VLOOKUP('OPĆI DIO'!$C$1,'OPĆI DIO'!$P$4:$Y$137,9,FALSE))</f>
        <v/>
      </c>
      <c r="C296" s="47" t="str">
        <f t="shared" si="27"/>
        <v/>
      </c>
      <c r="D296" s="6" t="str">
        <f t="shared" si="28"/>
        <v/>
      </c>
      <c r="E296" s="14"/>
      <c r="F296" s="49" t="str">
        <f t="shared" si="29"/>
        <v/>
      </c>
      <c r="G296" s="45"/>
      <c r="H296" s="45"/>
      <c r="I296" s="45"/>
      <c r="J296" s="45"/>
      <c r="K296" s="45"/>
      <c r="L296" s="134"/>
      <c r="M296" t="str">
        <f>IF(E296="","",'OPĆI DIO'!$C$1)</f>
        <v/>
      </c>
      <c r="N296" t="str">
        <f t="shared" si="25"/>
        <v/>
      </c>
      <c r="O296" t="str">
        <f t="shared" si="26"/>
        <v/>
      </c>
    </row>
    <row r="297" spans="1:15">
      <c r="A297" s="7" t="str">
        <f>IF(E297="","",VLOOKUP('OPĆI DIO'!$C$1,'OPĆI DIO'!$P$4:$Y$137,10,FALSE))</f>
        <v/>
      </c>
      <c r="B297" s="7" t="str">
        <f>IF(E297="","",VLOOKUP('OPĆI DIO'!$C$1,'OPĆI DIO'!$P$4:$Y$137,9,FALSE))</f>
        <v/>
      </c>
      <c r="C297" s="47" t="str">
        <f t="shared" si="27"/>
        <v/>
      </c>
      <c r="D297" s="6" t="str">
        <f t="shared" si="28"/>
        <v/>
      </c>
      <c r="E297" s="14"/>
      <c r="F297" s="49" t="str">
        <f t="shared" si="29"/>
        <v/>
      </c>
      <c r="G297" s="45"/>
      <c r="H297" s="45"/>
      <c r="I297" s="45"/>
      <c r="J297" s="45"/>
      <c r="K297" s="45"/>
      <c r="L297" s="134"/>
      <c r="M297" t="str">
        <f>IF(E297="","",'OPĆI DIO'!$C$1)</f>
        <v/>
      </c>
      <c r="N297" t="str">
        <f t="shared" si="25"/>
        <v/>
      </c>
      <c r="O297" t="str">
        <f t="shared" si="26"/>
        <v/>
      </c>
    </row>
    <row r="298" spans="1:15">
      <c r="A298" s="7" t="str">
        <f>IF(E298="","",VLOOKUP('OPĆI DIO'!$C$1,'OPĆI DIO'!$P$4:$Y$137,10,FALSE))</f>
        <v/>
      </c>
      <c r="B298" s="7" t="str">
        <f>IF(E298="","",VLOOKUP('OPĆI DIO'!$C$1,'OPĆI DIO'!$P$4:$Y$137,9,FALSE))</f>
        <v/>
      </c>
      <c r="C298" s="47" t="str">
        <f t="shared" si="27"/>
        <v/>
      </c>
      <c r="D298" s="6" t="str">
        <f t="shared" si="28"/>
        <v/>
      </c>
      <c r="E298" s="14"/>
      <c r="F298" s="49" t="str">
        <f t="shared" si="29"/>
        <v/>
      </c>
      <c r="G298" s="45"/>
      <c r="H298" s="45"/>
      <c r="I298" s="45"/>
      <c r="J298" s="45"/>
      <c r="K298" s="45"/>
      <c r="L298" s="134"/>
      <c r="M298" t="str">
        <f>IF(E298="","",'OPĆI DIO'!$C$1)</f>
        <v/>
      </c>
      <c r="N298" t="str">
        <f t="shared" si="25"/>
        <v/>
      </c>
      <c r="O298" t="str">
        <f t="shared" si="26"/>
        <v/>
      </c>
    </row>
    <row r="299" spans="1:15">
      <c r="A299" s="7" t="str">
        <f>IF(E299="","",VLOOKUP('OPĆI DIO'!$C$1,'OPĆI DIO'!$P$4:$Y$137,10,FALSE))</f>
        <v/>
      </c>
      <c r="B299" s="7" t="str">
        <f>IF(E299="","",VLOOKUP('OPĆI DIO'!$C$1,'OPĆI DIO'!$P$4:$Y$137,9,FALSE))</f>
        <v/>
      </c>
      <c r="C299" s="47" t="str">
        <f t="shared" si="27"/>
        <v/>
      </c>
      <c r="D299" s="6" t="str">
        <f t="shared" si="28"/>
        <v/>
      </c>
      <c r="E299" s="14"/>
      <c r="F299" s="49" t="str">
        <f t="shared" si="29"/>
        <v/>
      </c>
      <c r="G299" s="45"/>
      <c r="H299" s="45"/>
      <c r="I299" s="45"/>
      <c r="J299" s="45"/>
      <c r="K299" s="45"/>
      <c r="L299" s="134"/>
      <c r="M299" t="str">
        <f>IF(E299="","",'OPĆI DIO'!$C$1)</f>
        <v/>
      </c>
      <c r="N299" t="str">
        <f t="shared" si="25"/>
        <v/>
      </c>
      <c r="O299" t="str">
        <f t="shared" si="26"/>
        <v/>
      </c>
    </row>
    <row r="300" spans="1:15">
      <c r="A300" s="7" t="str">
        <f>IF(E300="","",VLOOKUP('OPĆI DIO'!$C$1,'OPĆI DIO'!$P$4:$Y$137,10,FALSE))</f>
        <v/>
      </c>
      <c r="B300" s="7" t="str">
        <f>IF(E300="","",VLOOKUP('OPĆI DIO'!$C$1,'OPĆI DIO'!$P$4:$Y$137,9,FALSE))</f>
        <v/>
      </c>
      <c r="C300" s="47" t="str">
        <f t="shared" si="27"/>
        <v/>
      </c>
      <c r="D300" s="6" t="str">
        <f t="shared" si="28"/>
        <v/>
      </c>
      <c r="E300" s="14"/>
      <c r="F300" s="49" t="str">
        <f t="shared" si="29"/>
        <v/>
      </c>
      <c r="G300" s="45"/>
      <c r="H300" s="45"/>
      <c r="I300" s="45"/>
      <c r="J300" s="45"/>
      <c r="K300" s="45"/>
      <c r="L300" s="134"/>
      <c r="M300" t="str">
        <f>IF(E300="","",'OPĆI DIO'!$C$1)</f>
        <v/>
      </c>
      <c r="N300" t="str">
        <f t="shared" si="25"/>
        <v/>
      </c>
      <c r="O300" t="str">
        <f t="shared" si="26"/>
        <v/>
      </c>
    </row>
    <row r="301" spans="1:15">
      <c r="A301" s="7" t="str">
        <f>IF(E301="","",VLOOKUP('OPĆI DIO'!$C$1,'OPĆI DIO'!$P$4:$Y$137,10,FALSE))</f>
        <v/>
      </c>
      <c r="B301" s="7" t="str">
        <f>IF(E301="","",VLOOKUP('OPĆI DIO'!$C$1,'OPĆI DIO'!$P$4:$Y$137,9,FALSE))</f>
        <v/>
      </c>
      <c r="C301" s="47" t="str">
        <f t="shared" si="27"/>
        <v/>
      </c>
      <c r="D301" s="6" t="str">
        <f t="shared" si="28"/>
        <v/>
      </c>
      <c r="E301" s="14"/>
      <c r="F301" s="49" t="str">
        <f t="shared" si="29"/>
        <v/>
      </c>
      <c r="G301" s="45"/>
      <c r="H301" s="45"/>
      <c r="I301" s="45"/>
      <c r="J301" s="45"/>
      <c r="K301" s="45"/>
      <c r="L301" s="134"/>
      <c r="M301" t="str">
        <f>IF(E301="","",'OPĆI DIO'!$C$1)</f>
        <v/>
      </c>
      <c r="N301" t="str">
        <f t="shared" si="25"/>
        <v/>
      </c>
      <c r="O301" t="str">
        <f t="shared" si="26"/>
        <v/>
      </c>
    </row>
    <row r="302" spans="1:15">
      <c r="A302" s="7" t="str">
        <f>IF(E302="","",VLOOKUP('OPĆI DIO'!$C$1,'OPĆI DIO'!$P$4:$Y$137,10,FALSE))</f>
        <v/>
      </c>
      <c r="B302" s="7" t="str">
        <f>IF(E302="","",VLOOKUP('OPĆI DIO'!$C$1,'OPĆI DIO'!$P$4:$Y$137,9,FALSE))</f>
        <v/>
      </c>
      <c r="C302" s="47" t="str">
        <f t="shared" si="27"/>
        <v/>
      </c>
      <c r="D302" s="6" t="str">
        <f t="shared" si="28"/>
        <v/>
      </c>
      <c r="E302" s="14"/>
      <c r="F302" s="49" t="str">
        <f t="shared" si="29"/>
        <v/>
      </c>
      <c r="G302" s="45"/>
      <c r="H302" s="45"/>
      <c r="I302" s="45"/>
      <c r="J302" s="45"/>
      <c r="K302" s="45"/>
      <c r="L302" s="134"/>
      <c r="M302" t="str">
        <f>IF(E302="","",'OPĆI DIO'!$C$1)</f>
        <v/>
      </c>
      <c r="N302" t="str">
        <f t="shared" si="25"/>
        <v/>
      </c>
      <c r="O302" t="str">
        <f t="shared" si="26"/>
        <v/>
      </c>
    </row>
    <row r="303" spans="1:15">
      <c r="A303" s="7" t="str">
        <f>IF(E303="","",VLOOKUP('OPĆI DIO'!$C$1,'OPĆI DIO'!$P$4:$Y$137,10,FALSE))</f>
        <v/>
      </c>
      <c r="B303" s="7" t="str">
        <f>IF(E303="","",VLOOKUP('OPĆI DIO'!$C$1,'OPĆI DIO'!$P$4:$Y$137,9,FALSE))</f>
        <v/>
      </c>
      <c r="C303" s="47" t="str">
        <f t="shared" si="27"/>
        <v/>
      </c>
      <c r="D303" s="6" t="str">
        <f t="shared" si="28"/>
        <v/>
      </c>
      <c r="E303" s="14"/>
      <c r="F303" s="49" t="str">
        <f t="shared" si="29"/>
        <v/>
      </c>
      <c r="G303" s="45"/>
      <c r="H303" s="45"/>
      <c r="I303" s="45"/>
      <c r="J303" s="45"/>
      <c r="K303" s="45"/>
      <c r="L303" s="134"/>
      <c r="M303" t="str">
        <f>IF(E303="","",'OPĆI DIO'!$C$1)</f>
        <v/>
      </c>
      <c r="N303" t="str">
        <f t="shared" si="25"/>
        <v/>
      </c>
      <c r="O303" t="str">
        <f t="shared" si="26"/>
        <v/>
      </c>
    </row>
    <row r="304" spans="1:15">
      <c r="A304" s="7" t="str">
        <f>IF(E304="","",VLOOKUP('OPĆI DIO'!$C$1,'OPĆI DIO'!$P$4:$Y$137,10,FALSE))</f>
        <v/>
      </c>
      <c r="B304" s="7" t="str">
        <f>IF(E304="","",VLOOKUP('OPĆI DIO'!$C$1,'OPĆI DIO'!$P$4:$Y$137,9,FALSE))</f>
        <v/>
      </c>
      <c r="C304" s="47" t="str">
        <f t="shared" si="27"/>
        <v/>
      </c>
      <c r="D304" s="6" t="str">
        <f t="shared" si="28"/>
        <v/>
      </c>
      <c r="E304" s="14"/>
      <c r="F304" s="49" t="str">
        <f t="shared" si="29"/>
        <v/>
      </c>
      <c r="G304" s="45"/>
      <c r="H304" s="45"/>
      <c r="I304" s="45"/>
      <c r="J304" s="45"/>
      <c r="K304" s="45"/>
      <c r="L304" s="134"/>
      <c r="M304" t="str">
        <f>IF(E304="","",'OPĆI DIO'!$C$1)</f>
        <v/>
      </c>
      <c r="N304" t="str">
        <f t="shared" si="25"/>
        <v/>
      </c>
      <c r="O304" t="str">
        <f t="shared" si="26"/>
        <v/>
      </c>
    </row>
    <row r="305" spans="1:15">
      <c r="A305" s="7" t="str">
        <f>IF(E305="","",VLOOKUP('OPĆI DIO'!$C$1,'OPĆI DIO'!$P$4:$Y$137,10,FALSE))</f>
        <v/>
      </c>
      <c r="B305" s="7" t="str">
        <f>IF(E305="","",VLOOKUP('OPĆI DIO'!$C$1,'OPĆI DIO'!$P$4:$Y$137,9,FALSE))</f>
        <v/>
      </c>
      <c r="C305" s="47" t="str">
        <f t="shared" si="27"/>
        <v/>
      </c>
      <c r="D305" s="6" t="str">
        <f t="shared" si="28"/>
        <v/>
      </c>
      <c r="E305" s="14"/>
      <c r="F305" s="49" t="str">
        <f t="shared" si="29"/>
        <v/>
      </c>
      <c r="G305" s="45"/>
      <c r="H305" s="45"/>
      <c r="I305" s="45"/>
      <c r="J305" s="45"/>
      <c r="K305" s="45"/>
      <c r="L305" s="134"/>
      <c r="M305" t="str">
        <f>IF(E305="","",'OPĆI DIO'!$C$1)</f>
        <v/>
      </c>
      <c r="N305" t="str">
        <f t="shared" si="25"/>
        <v/>
      </c>
      <c r="O305" t="str">
        <f t="shared" si="26"/>
        <v/>
      </c>
    </row>
    <row r="306" spans="1:15">
      <c r="A306" s="7" t="str">
        <f>IF(E306="","",VLOOKUP('OPĆI DIO'!$C$1,'OPĆI DIO'!$P$4:$Y$137,10,FALSE))</f>
        <v/>
      </c>
      <c r="B306" s="7" t="str">
        <f>IF(E306="","",VLOOKUP('OPĆI DIO'!$C$1,'OPĆI DIO'!$P$4:$Y$137,9,FALSE))</f>
        <v/>
      </c>
      <c r="C306" s="47" t="str">
        <f t="shared" si="27"/>
        <v/>
      </c>
      <c r="D306" s="6" t="str">
        <f t="shared" si="28"/>
        <v/>
      </c>
      <c r="E306" s="14"/>
      <c r="F306" s="49" t="str">
        <f t="shared" si="29"/>
        <v/>
      </c>
      <c r="G306" s="45"/>
      <c r="H306" s="45"/>
      <c r="I306" s="45"/>
      <c r="J306" s="45"/>
      <c r="K306" s="45"/>
      <c r="L306" s="134"/>
      <c r="M306" t="str">
        <f>IF(E306="","",'OPĆI DIO'!$C$1)</f>
        <v/>
      </c>
      <c r="N306" t="str">
        <f t="shared" si="25"/>
        <v/>
      </c>
      <c r="O306" t="str">
        <f t="shared" si="26"/>
        <v/>
      </c>
    </row>
    <row r="307" spans="1:15">
      <c r="A307" s="7" t="str">
        <f>IF(E307="","",VLOOKUP('OPĆI DIO'!$C$1,'OPĆI DIO'!$P$4:$Y$137,10,FALSE))</f>
        <v/>
      </c>
      <c r="B307" s="7" t="str">
        <f>IF(E307="","",VLOOKUP('OPĆI DIO'!$C$1,'OPĆI DIO'!$P$4:$Y$137,9,FALSE))</f>
        <v/>
      </c>
      <c r="C307" s="47" t="str">
        <f t="shared" si="27"/>
        <v/>
      </c>
      <c r="D307" s="6" t="str">
        <f t="shared" si="28"/>
        <v/>
      </c>
      <c r="E307" s="14"/>
      <c r="F307" s="49" t="str">
        <f t="shared" si="29"/>
        <v/>
      </c>
      <c r="G307" s="45"/>
      <c r="H307" s="45"/>
      <c r="I307" s="45"/>
      <c r="J307" s="45"/>
      <c r="K307" s="45"/>
      <c r="L307" s="134"/>
      <c r="M307" t="str">
        <f>IF(E307="","",'OPĆI DIO'!$C$1)</f>
        <v/>
      </c>
      <c r="N307" t="str">
        <f t="shared" si="25"/>
        <v/>
      </c>
      <c r="O307" t="str">
        <f t="shared" si="26"/>
        <v/>
      </c>
    </row>
    <row r="308" spans="1:15">
      <c r="A308" s="7" t="str">
        <f>IF(E308="","",VLOOKUP('OPĆI DIO'!$C$1,'OPĆI DIO'!$P$4:$Y$137,10,FALSE))</f>
        <v/>
      </c>
      <c r="B308" s="7" t="str">
        <f>IF(E308="","",VLOOKUP('OPĆI DIO'!$C$1,'OPĆI DIO'!$P$4:$Y$137,9,FALSE))</f>
        <v/>
      </c>
      <c r="C308" s="47" t="str">
        <f t="shared" si="27"/>
        <v/>
      </c>
      <c r="D308" s="6" t="str">
        <f t="shared" si="28"/>
        <v/>
      </c>
      <c r="E308" s="14"/>
      <c r="F308" s="49" t="str">
        <f t="shared" si="29"/>
        <v/>
      </c>
      <c r="G308" s="45"/>
      <c r="H308" s="45"/>
      <c r="I308" s="45"/>
      <c r="J308" s="45"/>
      <c r="K308" s="45"/>
      <c r="L308" s="134"/>
      <c r="M308" t="str">
        <f>IF(E308="","",'OPĆI DIO'!$C$1)</f>
        <v/>
      </c>
      <c r="N308" t="str">
        <f t="shared" si="25"/>
        <v/>
      </c>
      <c r="O308" t="str">
        <f t="shared" si="26"/>
        <v/>
      </c>
    </row>
    <row r="309" spans="1:15">
      <c r="A309" s="7" t="str">
        <f>IF(E309="","",VLOOKUP('OPĆI DIO'!$C$1,'OPĆI DIO'!$P$4:$Y$137,10,FALSE))</f>
        <v/>
      </c>
      <c r="B309" s="7" t="str">
        <f>IF(E309="","",VLOOKUP('OPĆI DIO'!$C$1,'OPĆI DIO'!$P$4:$Y$137,9,FALSE))</f>
        <v/>
      </c>
      <c r="C309" s="47" t="str">
        <f t="shared" si="27"/>
        <v/>
      </c>
      <c r="D309" s="6" t="str">
        <f t="shared" si="28"/>
        <v/>
      </c>
      <c r="E309" s="14"/>
      <c r="F309" s="49" t="str">
        <f t="shared" si="29"/>
        <v/>
      </c>
      <c r="G309" s="45"/>
      <c r="H309" s="45"/>
      <c r="I309" s="45"/>
      <c r="J309" s="45"/>
      <c r="K309" s="45"/>
      <c r="L309" s="134"/>
      <c r="M309" t="str">
        <f>IF(E309="","",'OPĆI DIO'!$C$1)</f>
        <v/>
      </c>
      <c r="N309" t="str">
        <f t="shared" si="25"/>
        <v/>
      </c>
      <c r="O309" t="str">
        <f t="shared" si="26"/>
        <v/>
      </c>
    </row>
    <row r="310" spans="1:15">
      <c r="A310" s="7" t="str">
        <f>IF(E310="","",VLOOKUP('OPĆI DIO'!$C$1,'OPĆI DIO'!$P$4:$Y$137,10,FALSE))</f>
        <v/>
      </c>
      <c r="B310" s="7" t="str">
        <f>IF(E310="","",VLOOKUP('OPĆI DIO'!$C$1,'OPĆI DIO'!$P$4:$Y$137,9,FALSE))</f>
        <v/>
      </c>
      <c r="C310" s="47" t="str">
        <f t="shared" si="27"/>
        <v/>
      </c>
      <c r="D310" s="6" t="str">
        <f t="shared" si="28"/>
        <v/>
      </c>
      <c r="E310" s="14"/>
      <c r="F310" s="49" t="str">
        <f t="shared" si="29"/>
        <v/>
      </c>
      <c r="G310" s="45"/>
      <c r="H310" s="45"/>
      <c r="I310" s="45"/>
      <c r="J310" s="45"/>
      <c r="K310" s="45"/>
      <c r="L310" s="134"/>
      <c r="M310" t="str">
        <f>IF(E310="","",'OPĆI DIO'!$C$1)</f>
        <v/>
      </c>
      <c r="N310" t="str">
        <f t="shared" si="25"/>
        <v/>
      </c>
      <c r="O310" t="str">
        <f t="shared" si="26"/>
        <v/>
      </c>
    </row>
    <row r="311" spans="1:15">
      <c r="A311" s="7" t="str">
        <f>IF(E311="","",VLOOKUP('OPĆI DIO'!$C$1,'OPĆI DIO'!$P$4:$Y$137,10,FALSE))</f>
        <v/>
      </c>
      <c r="B311" s="7" t="str">
        <f>IF(E311="","",VLOOKUP('OPĆI DIO'!$C$1,'OPĆI DIO'!$P$4:$Y$137,9,FALSE))</f>
        <v/>
      </c>
      <c r="C311" s="47" t="str">
        <f t="shared" si="27"/>
        <v/>
      </c>
      <c r="D311" s="6" t="str">
        <f t="shared" si="28"/>
        <v/>
      </c>
      <c r="E311" s="14"/>
      <c r="F311" s="49" t="str">
        <f t="shared" si="29"/>
        <v/>
      </c>
      <c r="G311" s="45"/>
      <c r="H311" s="45"/>
      <c r="I311" s="45"/>
      <c r="J311" s="45"/>
      <c r="K311" s="45"/>
      <c r="L311" s="134"/>
      <c r="M311" t="str">
        <f>IF(E311="","",'OPĆI DIO'!$C$1)</f>
        <v/>
      </c>
      <c r="N311" t="str">
        <f t="shared" si="25"/>
        <v/>
      </c>
      <c r="O311" t="str">
        <f t="shared" si="26"/>
        <v/>
      </c>
    </row>
    <row r="312" spans="1:15">
      <c r="A312" s="7" t="str">
        <f>IF(E312="","",VLOOKUP('OPĆI DIO'!$C$1,'OPĆI DIO'!$P$4:$Y$137,10,FALSE))</f>
        <v/>
      </c>
      <c r="B312" s="7" t="str">
        <f>IF(E312="","",VLOOKUP('OPĆI DIO'!$C$1,'OPĆI DIO'!$P$4:$Y$137,9,FALSE))</f>
        <v/>
      </c>
      <c r="C312" s="47" t="str">
        <f t="shared" si="27"/>
        <v/>
      </c>
      <c r="D312" s="6" t="str">
        <f t="shared" si="28"/>
        <v/>
      </c>
      <c r="E312" s="14"/>
      <c r="F312" s="49" t="str">
        <f t="shared" si="29"/>
        <v/>
      </c>
      <c r="G312" s="45"/>
      <c r="H312" s="45"/>
      <c r="I312" s="45"/>
      <c r="J312" s="45"/>
      <c r="K312" s="45"/>
      <c r="L312" s="134"/>
      <c r="M312" t="str">
        <f>IF(E312="","",'OPĆI DIO'!$C$1)</f>
        <v/>
      </c>
      <c r="N312" t="str">
        <f t="shared" si="25"/>
        <v/>
      </c>
      <c r="O312" t="str">
        <f t="shared" si="26"/>
        <v/>
      </c>
    </row>
    <row r="313" spans="1:15">
      <c r="A313" s="7" t="str">
        <f>IF(E313="","",VLOOKUP('OPĆI DIO'!$C$1,'OPĆI DIO'!$P$4:$Y$137,10,FALSE))</f>
        <v/>
      </c>
      <c r="B313" s="7" t="str">
        <f>IF(E313="","",VLOOKUP('OPĆI DIO'!$C$1,'OPĆI DIO'!$P$4:$Y$137,9,FALSE))</f>
        <v/>
      </c>
      <c r="C313" s="47" t="str">
        <f t="shared" si="27"/>
        <v/>
      </c>
      <c r="D313" s="6" t="str">
        <f t="shared" si="28"/>
        <v/>
      </c>
      <c r="E313" s="14"/>
      <c r="F313" s="49" t="str">
        <f t="shared" si="29"/>
        <v/>
      </c>
      <c r="G313" s="45"/>
      <c r="H313" s="45"/>
      <c r="I313" s="45"/>
      <c r="J313" s="45"/>
      <c r="K313" s="45"/>
      <c r="L313" s="134"/>
      <c r="M313" t="str">
        <f>IF(E313="","",'OPĆI DIO'!$C$1)</f>
        <v/>
      </c>
      <c r="N313" t="str">
        <f t="shared" si="25"/>
        <v/>
      </c>
      <c r="O313" t="str">
        <f t="shared" si="26"/>
        <v/>
      </c>
    </row>
    <row r="314" spans="1:15">
      <c r="A314" s="7" t="str">
        <f>IF(E314="","",VLOOKUP('OPĆI DIO'!$C$1,'OPĆI DIO'!$P$4:$Y$137,10,FALSE))</f>
        <v/>
      </c>
      <c r="B314" s="7" t="str">
        <f>IF(E314="","",VLOOKUP('OPĆI DIO'!$C$1,'OPĆI DIO'!$P$4:$Y$137,9,FALSE))</f>
        <v/>
      </c>
      <c r="C314" s="47" t="str">
        <f t="shared" si="27"/>
        <v/>
      </c>
      <c r="D314" s="6" t="str">
        <f t="shared" si="28"/>
        <v/>
      </c>
      <c r="E314" s="14"/>
      <c r="F314" s="49" t="str">
        <f t="shared" si="29"/>
        <v/>
      </c>
      <c r="G314" s="45"/>
      <c r="H314" s="45"/>
      <c r="I314" s="45"/>
      <c r="J314" s="45"/>
      <c r="K314" s="45"/>
      <c r="L314" s="134"/>
      <c r="M314" t="str">
        <f>IF(E314="","",'OPĆI DIO'!$C$1)</f>
        <v/>
      </c>
      <c r="N314" t="str">
        <f t="shared" si="25"/>
        <v/>
      </c>
      <c r="O314" t="str">
        <f t="shared" si="26"/>
        <v/>
      </c>
    </row>
    <row r="315" spans="1:15">
      <c r="A315" s="7" t="str">
        <f>IF(E315="","",VLOOKUP('OPĆI DIO'!$C$1,'OPĆI DIO'!$P$4:$Y$137,10,FALSE))</f>
        <v/>
      </c>
      <c r="B315" s="7" t="str">
        <f>IF(E315="","",VLOOKUP('OPĆI DIO'!$C$1,'OPĆI DIO'!$P$4:$Y$137,9,FALSE))</f>
        <v/>
      </c>
      <c r="C315" s="47" t="str">
        <f t="shared" si="27"/>
        <v/>
      </c>
      <c r="D315" s="6" t="str">
        <f t="shared" si="28"/>
        <v/>
      </c>
      <c r="E315" s="14"/>
      <c r="F315" s="49" t="str">
        <f t="shared" si="29"/>
        <v/>
      </c>
      <c r="G315" s="45"/>
      <c r="H315" s="45"/>
      <c r="I315" s="45"/>
      <c r="J315" s="45"/>
      <c r="K315" s="45"/>
      <c r="L315" s="134"/>
      <c r="M315" t="str">
        <f>IF(E315="","",'OPĆI DIO'!$C$1)</f>
        <v/>
      </c>
      <c r="N315" t="str">
        <f t="shared" si="25"/>
        <v/>
      </c>
      <c r="O315" t="str">
        <f t="shared" si="26"/>
        <v/>
      </c>
    </row>
    <row r="316" spans="1:15">
      <c r="A316" s="7" t="str">
        <f>IF(E316="","",VLOOKUP('OPĆI DIO'!$C$1,'OPĆI DIO'!$P$4:$Y$137,10,FALSE))</f>
        <v/>
      </c>
      <c r="B316" s="7" t="str">
        <f>IF(E316="","",VLOOKUP('OPĆI DIO'!$C$1,'OPĆI DIO'!$P$4:$Y$137,9,FALSE))</f>
        <v/>
      </c>
      <c r="C316" s="47" t="str">
        <f t="shared" si="27"/>
        <v/>
      </c>
      <c r="D316" s="6" t="str">
        <f t="shared" si="28"/>
        <v/>
      </c>
      <c r="E316" s="14"/>
      <c r="F316" s="49" t="str">
        <f t="shared" si="29"/>
        <v/>
      </c>
      <c r="G316" s="45"/>
      <c r="H316" s="45"/>
      <c r="I316" s="45"/>
      <c r="J316" s="45"/>
      <c r="K316" s="45"/>
      <c r="L316" s="134"/>
      <c r="M316" t="str">
        <f>IF(E316="","",'OPĆI DIO'!$C$1)</f>
        <v/>
      </c>
      <c r="N316" t="str">
        <f t="shared" si="25"/>
        <v/>
      </c>
      <c r="O316" t="str">
        <f t="shared" si="26"/>
        <v/>
      </c>
    </row>
    <row r="317" spans="1:15">
      <c r="A317" s="7" t="str">
        <f>IF(E317="","",VLOOKUP('OPĆI DIO'!$C$1,'OPĆI DIO'!$P$4:$Y$137,10,FALSE))</f>
        <v/>
      </c>
      <c r="B317" s="7" t="str">
        <f>IF(E317="","",VLOOKUP('OPĆI DIO'!$C$1,'OPĆI DIO'!$P$4:$Y$137,9,FALSE))</f>
        <v/>
      </c>
      <c r="C317" s="47" t="str">
        <f t="shared" si="27"/>
        <v/>
      </c>
      <c r="D317" s="6" t="str">
        <f t="shared" si="28"/>
        <v/>
      </c>
      <c r="E317" s="14"/>
      <c r="F317" s="49" t="str">
        <f t="shared" si="29"/>
        <v/>
      </c>
      <c r="G317" s="45"/>
      <c r="H317" s="45"/>
      <c r="I317" s="45"/>
      <c r="J317" s="45"/>
      <c r="K317" s="45"/>
      <c r="L317" s="134"/>
      <c r="M317" t="str">
        <f>IF(E317="","",'OPĆI DIO'!$C$1)</f>
        <v/>
      </c>
      <c r="N317" t="str">
        <f t="shared" si="25"/>
        <v/>
      </c>
      <c r="O317" t="str">
        <f t="shared" si="26"/>
        <v/>
      </c>
    </row>
    <row r="318" spans="1:15">
      <c r="A318" s="7" t="str">
        <f>IF(E318="","",VLOOKUP('OPĆI DIO'!$C$1,'OPĆI DIO'!$P$4:$Y$137,10,FALSE))</f>
        <v/>
      </c>
      <c r="B318" s="7" t="str">
        <f>IF(E318="","",VLOOKUP('OPĆI DIO'!$C$1,'OPĆI DIO'!$P$4:$Y$137,9,FALSE))</f>
        <v/>
      </c>
      <c r="C318" s="47" t="str">
        <f t="shared" si="27"/>
        <v/>
      </c>
      <c r="D318" s="6" t="str">
        <f t="shared" si="28"/>
        <v/>
      </c>
      <c r="E318" s="14"/>
      <c r="F318" s="49" t="str">
        <f t="shared" si="29"/>
        <v/>
      </c>
      <c r="G318" s="45"/>
      <c r="H318" s="45"/>
      <c r="I318" s="45"/>
      <c r="J318" s="45"/>
      <c r="K318" s="45"/>
      <c r="L318" s="134"/>
      <c r="M318" t="str">
        <f>IF(E318="","",'OPĆI DIO'!$C$1)</f>
        <v/>
      </c>
      <c r="N318" t="str">
        <f t="shared" si="25"/>
        <v/>
      </c>
      <c r="O318" t="str">
        <f t="shared" si="26"/>
        <v/>
      </c>
    </row>
    <row r="319" spans="1:15">
      <c r="A319" s="7" t="str">
        <f>IF(E319="","",VLOOKUP('OPĆI DIO'!$C$1,'OPĆI DIO'!$P$4:$Y$137,10,FALSE))</f>
        <v/>
      </c>
      <c r="B319" s="7" t="str">
        <f>IF(E319="","",VLOOKUP('OPĆI DIO'!$C$1,'OPĆI DIO'!$P$4:$Y$137,9,FALSE))</f>
        <v/>
      </c>
      <c r="C319" s="47" t="str">
        <f t="shared" si="27"/>
        <v/>
      </c>
      <c r="D319" s="6" t="str">
        <f t="shared" si="28"/>
        <v/>
      </c>
      <c r="E319" s="14"/>
      <c r="F319" s="49" t="str">
        <f t="shared" si="29"/>
        <v/>
      </c>
      <c r="G319" s="45"/>
      <c r="H319" s="45"/>
      <c r="I319" s="45"/>
      <c r="J319" s="45"/>
      <c r="K319" s="45"/>
      <c r="L319" s="134"/>
      <c r="M319" t="str">
        <f>IF(E319="","",'OPĆI DIO'!$C$1)</f>
        <v/>
      </c>
      <c r="N319" t="str">
        <f t="shared" si="25"/>
        <v/>
      </c>
      <c r="O319" t="str">
        <f t="shared" si="26"/>
        <v/>
      </c>
    </row>
    <row r="320" spans="1:15">
      <c r="A320" s="7" t="str">
        <f>IF(E320="","",VLOOKUP('OPĆI DIO'!$C$1,'OPĆI DIO'!$P$4:$Y$137,10,FALSE))</f>
        <v/>
      </c>
      <c r="B320" s="7" t="str">
        <f>IF(E320="","",VLOOKUP('OPĆI DIO'!$C$1,'OPĆI DIO'!$P$4:$Y$137,9,FALSE))</f>
        <v/>
      </c>
      <c r="C320" s="47" t="str">
        <f t="shared" si="27"/>
        <v/>
      </c>
      <c r="D320" s="6" t="str">
        <f t="shared" si="28"/>
        <v/>
      </c>
      <c r="E320" s="14"/>
      <c r="F320" s="49" t="str">
        <f t="shared" si="29"/>
        <v/>
      </c>
      <c r="G320" s="45"/>
      <c r="H320" s="45"/>
      <c r="I320" s="45"/>
      <c r="J320" s="45"/>
      <c r="K320" s="45"/>
      <c r="L320" s="134"/>
      <c r="M320" t="str">
        <f>IF(E320="","",'OPĆI DIO'!$C$1)</f>
        <v/>
      </c>
      <c r="N320" t="str">
        <f t="shared" si="25"/>
        <v/>
      </c>
      <c r="O320" t="str">
        <f t="shared" si="26"/>
        <v/>
      </c>
    </row>
    <row r="321" spans="1:15">
      <c r="A321" s="7" t="str">
        <f>IF(E321="","",VLOOKUP('OPĆI DIO'!$C$1,'OPĆI DIO'!$P$4:$Y$137,10,FALSE))</f>
        <v/>
      </c>
      <c r="B321" s="7" t="str">
        <f>IF(E321="","",VLOOKUP('OPĆI DIO'!$C$1,'OPĆI DIO'!$P$4:$Y$137,9,FALSE))</f>
        <v/>
      </c>
      <c r="C321" s="47" t="str">
        <f t="shared" si="27"/>
        <v/>
      </c>
      <c r="D321" s="6" t="str">
        <f t="shared" si="28"/>
        <v/>
      </c>
      <c r="E321" s="14"/>
      <c r="F321" s="49" t="str">
        <f t="shared" si="29"/>
        <v/>
      </c>
      <c r="G321" s="45"/>
      <c r="H321" s="45"/>
      <c r="I321" s="45"/>
      <c r="J321" s="45"/>
      <c r="K321" s="45"/>
      <c r="L321" s="134"/>
      <c r="M321" t="str">
        <f>IF(E321="","",'OPĆI DIO'!$C$1)</f>
        <v/>
      </c>
      <c r="N321" t="str">
        <f t="shared" si="25"/>
        <v/>
      </c>
      <c r="O321" t="str">
        <f t="shared" si="26"/>
        <v/>
      </c>
    </row>
    <row r="322" spans="1:15">
      <c r="A322" s="7" t="str">
        <f>IF(E322="","",VLOOKUP('OPĆI DIO'!$C$1,'OPĆI DIO'!$P$4:$Y$137,10,FALSE))</f>
        <v/>
      </c>
      <c r="B322" s="7" t="str">
        <f>IF(E322="","",VLOOKUP('OPĆI DIO'!$C$1,'OPĆI DIO'!$P$4:$Y$137,9,FALSE))</f>
        <v/>
      </c>
      <c r="C322" s="47" t="str">
        <f t="shared" si="27"/>
        <v/>
      </c>
      <c r="D322" s="6" t="str">
        <f t="shared" si="28"/>
        <v/>
      </c>
      <c r="E322" s="14"/>
      <c r="F322" s="49" t="str">
        <f t="shared" si="29"/>
        <v/>
      </c>
      <c r="G322" s="45"/>
      <c r="H322" s="45"/>
      <c r="I322" s="45"/>
      <c r="J322" s="45"/>
      <c r="K322" s="45"/>
      <c r="L322" s="134"/>
      <c r="M322" t="str">
        <f>IF(E322="","",'OPĆI DIO'!$C$1)</f>
        <v/>
      </c>
      <c r="N322" t="str">
        <f t="shared" si="25"/>
        <v/>
      </c>
      <c r="O322" t="str">
        <f t="shared" si="26"/>
        <v/>
      </c>
    </row>
    <row r="323" spans="1:15">
      <c r="A323" s="7" t="str">
        <f>IF(E323="","",VLOOKUP('OPĆI DIO'!$C$1,'OPĆI DIO'!$P$4:$Y$137,10,FALSE))</f>
        <v/>
      </c>
      <c r="B323" s="7" t="str">
        <f>IF(E323="","",VLOOKUP('OPĆI DIO'!$C$1,'OPĆI DIO'!$P$4:$Y$137,9,FALSE))</f>
        <v/>
      </c>
      <c r="C323" s="47" t="str">
        <f t="shared" si="27"/>
        <v/>
      </c>
      <c r="D323" s="6" t="str">
        <f t="shared" si="28"/>
        <v/>
      </c>
      <c r="E323" s="14"/>
      <c r="F323" s="49" t="str">
        <f t="shared" si="29"/>
        <v/>
      </c>
      <c r="G323" s="45"/>
      <c r="H323" s="45"/>
      <c r="I323" s="45"/>
      <c r="J323" s="45"/>
      <c r="K323" s="45"/>
      <c r="L323" s="134"/>
      <c r="M323" t="str">
        <f>IF(E323="","",'OPĆI DIO'!$C$1)</f>
        <v/>
      </c>
      <c r="N323" t="str">
        <f t="shared" si="25"/>
        <v/>
      </c>
      <c r="O323" t="str">
        <f t="shared" si="26"/>
        <v/>
      </c>
    </row>
    <row r="324" spans="1:15">
      <c r="A324" s="7" t="str">
        <f>IF(E324="","",VLOOKUP('OPĆI DIO'!$C$1,'OPĆI DIO'!$P$4:$Y$137,10,FALSE))</f>
        <v/>
      </c>
      <c r="B324" s="7" t="str">
        <f>IF(E324="","",VLOOKUP('OPĆI DIO'!$C$1,'OPĆI DIO'!$P$4:$Y$137,9,FALSE))</f>
        <v/>
      </c>
      <c r="C324" s="47" t="str">
        <f t="shared" si="27"/>
        <v/>
      </c>
      <c r="D324" s="6" t="str">
        <f t="shared" si="28"/>
        <v/>
      </c>
      <c r="E324" s="14"/>
      <c r="F324" s="49" t="str">
        <f t="shared" si="29"/>
        <v/>
      </c>
      <c r="G324" s="45"/>
      <c r="H324" s="45"/>
      <c r="I324" s="45"/>
      <c r="J324" s="45"/>
      <c r="K324" s="45"/>
      <c r="L324" s="134"/>
      <c r="M324" t="str">
        <f>IF(E324="","",'OPĆI DIO'!$C$1)</f>
        <v/>
      </c>
      <c r="N324" t="str">
        <f t="shared" ref="N324:N387" si="30">LEFT(E324,2)</f>
        <v/>
      </c>
      <c r="O324" t="str">
        <f t="shared" ref="O324:O387" si="31">LEFT(E324,3)</f>
        <v/>
      </c>
    </row>
    <row r="325" spans="1:15">
      <c r="A325" s="7" t="str">
        <f>IF(E325="","",VLOOKUP('OPĆI DIO'!$C$1,'OPĆI DIO'!$P$4:$Y$137,10,FALSE))</f>
        <v/>
      </c>
      <c r="B325" s="7" t="str">
        <f>IF(E325="","",VLOOKUP('OPĆI DIO'!$C$1,'OPĆI DIO'!$P$4:$Y$137,9,FALSE))</f>
        <v/>
      </c>
      <c r="C325" s="47" t="str">
        <f t="shared" si="27"/>
        <v/>
      </c>
      <c r="D325" s="6" t="str">
        <f t="shared" si="28"/>
        <v/>
      </c>
      <c r="E325" s="14"/>
      <c r="F325" s="49" t="str">
        <f t="shared" si="29"/>
        <v/>
      </c>
      <c r="G325" s="45"/>
      <c r="H325" s="45"/>
      <c r="I325" s="45"/>
      <c r="J325" s="45"/>
      <c r="K325" s="45"/>
      <c r="L325" s="134"/>
      <c r="M325" t="str">
        <f>IF(E325="","",'OPĆI DIO'!$C$1)</f>
        <v/>
      </c>
      <c r="N325" t="str">
        <f t="shared" si="30"/>
        <v/>
      </c>
      <c r="O325" t="str">
        <f t="shared" si="31"/>
        <v/>
      </c>
    </row>
    <row r="326" spans="1:15">
      <c r="A326" s="7" t="str">
        <f>IF(E326="","",VLOOKUP('OPĆI DIO'!$C$1,'OPĆI DIO'!$P$4:$Y$137,10,FALSE))</f>
        <v/>
      </c>
      <c r="B326" s="7" t="str">
        <f>IF(E326="","",VLOOKUP('OPĆI DIO'!$C$1,'OPĆI DIO'!$P$4:$Y$137,9,FALSE))</f>
        <v/>
      </c>
      <c r="C326" s="47" t="str">
        <f t="shared" ref="C326:C389" si="32">IFERROR(VLOOKUP(E326,$T$6:$W$113,3,FALSE),"")</f>
        <v/>
      </c>
      <c r="D326" s="6" t="str">
        <f t="shared" ref="D326:D389" si="33">IFERROR(VLOOKUP(E326,$T$6:$W$113,4,FALSE),"")</f>
        <v/>
      </c>
      <c r="E326" s="14"/>
      <c r="F326" s="49" t="str">
        <f t="shared" ref="F326:F389" si="34">IFERROR(VLOOKUP(E326,$T$6:$W$113,2,FALSE),"")</f>
        <v/>
      </c>
      <c r="G326" s="45"/>
      <c r="H326" s="45"/>
      <c r="I326" s="45"/>
      <c r="J326" s="45"/>
      <c r="K326" s="45"/>
      <c r="L326" s="134"/>
      <c r="M326" t="str">
        <f>IF(E326="","",'OPĆI DIO'!$C$1)</f>
        <v/>
      </c>
      <c r="N326" t="str">
        <f t="shared" si="30"/>
        <v/>
      </c>
      <c r="O326" t="str">
        <f t="shared" si="31"/>
        <v/>
      </c>
    </row>
    <row r="327" spans="1:15">
      <c r="A327" s="7" t="str">
        <f>IF(E327="","",VLOOKUP('OPĆI DIO'!$C$1,'OPĆI DIO'!$P$4:$Y$137,10,FALSE))</f>
        <v/>
      </c>
      <c r="B327" s="7" t="str">
        <f>IF(E327="","",VLOOKUP('OPĆI DIO'!$C$1,'OPĆI DIO'!$P$4:$Y$137,9,FALSE))</f>
        <v/>
      </c>
      <c r="C327" s="47" t="str">
        <f t="shared" si="32"/>
        <v/>
      </c>
      <c r="D327" s="6" t="str">
        <f t="shared" si="33"/>
        <v/>
      </c>
      <c r="E327" s="14"/>
      <c r="F327" s="49" t="str">
        <f t="shared" si="34"/>
        <v/>
      </c>
      <c r="G327" s="45"/>
      <c r="H327" s="45"/>
      <c r="I327" s="45"/>
      <c r="J327" s="45"/>
      <c r="K327" s="45"/>
      <c r="L327" s="134"/>
      <c r="M327" t="str">
        <f>IF(E327="","",'OPĆI DIO'!$C$1)</f>
        <v/>
      </c>
      <c r="N327" t="str">
        <f t="shared" si="30"/>
        <v/>
      </c>
      <c r="O327" t="str">
        <f t="shared" si="31"/>
        <v/>
      </c>
    </row>
    <row r="328" spans="1:15">
      <c r="A328" s="7" t="str">
        <f>IF(E328="","",VLOOKUP('OPĆI DIO'!$C$1,'OPĆI DIO'!$P$4:$Y$137,10,FALSE))</f>
        <v/>
      </c>
      <c r="B328" s="7" t="str">
        <f>IF(E328="","",VLOOKUP('OPĆI DIO'!$C$1,'OPĆI DIO'!$P$4:$Y$137,9,FALSE))</f>
        <v/>
      </c>
      <c r="C328" s="47" t="str">
        <f t="shared" si="32"/>
        <v/>
      </c>
      <c r="D328" s="6" t="str">
        <f t="shared" si="33"/>
        <v/>
      </c>
      <c r="E328" s="14"/>
      <c r="F328" s="49" t="str">
        <f t="shared" si="34"/>
        <v/>
      </c>
      <c r="G328" s="45"/>
      <c r="H328" s="45"/>
      <c r="I328" s="45"/>
      <c r="J328" s="45"/>
      <c r="K328" s="45"/>
      <c r="L328" s="134"/>
      <c r="M328" t="str">
        <f>IF(E328="","",'OPĆI DIO'!$C$1)</f>
        <v/>
      </c>
      <c r="N328" t="str">
        <f t="shared" si="30"/>
        <v/>
      </c>
      <c r="O328" t="str">
        <f t="shared" si="31"/>
        <v/>
      </c>
    </row>
    <row r="329" spans="1:15">
      <c r="A329" s="7" t="str">
        <f>IF(E329="","",VLOOKUP('OPĆI DIO'!$C$1,'OPĆI DIO'!$P$4:$Y$137,10,FALSE))</f>
        <v/>
      </c>
      <c r="B329" s="7" t="str">
        <f>IF(E329="","",VLOOKUP('OPĆI DIO'!$C$1,'OPĆI DIO'!$P$4:$Y$137,9,FALSE))</f>
        <v/>
      </c>
      <c r="C329" s="47" t="str">
        <f t="shared" si="32"/>
        <v/>
      </c>
      <c r="D329" s="6" t="str">
        <f t="shared" si="33"/>
        <v/>
      </c>
      <c r="E329" s="14"/>
      <c r="F329" s="49" t="str">
        <f t="shared" si="34"/>
        <v/>
      </c>
      <c r="G329" s="45"/>
      <c r="H329" s="45"/>
      <c r="I329" s="45"/>
      <c r="J329" s="45"/>
      <c r="K329" s="45"/>
      <c r="L329" s="134"/>
      <c r="M329" t="str">
        <f>IF(E329="","",'OPĆI DIO'!$C$1)</f>
        <v/>
      </c>
      <c r="N329" t="str">
        <f t="shared" si="30"/>
        <v/>
      </c>
      <c r="O329" t="str">
        <f t="shared" si="31"/>
        <v/>
      </c>
    </row>
    <row r="330" spans="1:15">
      <c r="A330" s="7" t="str">
        <f>IF(E330="","",VLOOKUP('OPĆI DIO'!$C$1,'OPĆI DIO'!$P$4:$Y$137,10,FALSE))</f>
        <v/>
      </c>
      <c r="B330" s="7" t="str">
        <f>IF(E330="","",VLOOKUP('OPĆI DIO'!$C$1,'OPĆI DIO'!$P$4:$Y$137,9,FALSE))</f>
        <v/>
      </c>
      <c r="C330" s="47" t="str">
        <f t="shared" si="32"/>
        <v/>
      </c>
      <c r="D330" s="6" t="str">
        <f t="shared" si="33"/>
        <v/>
      </c>
      <c r="E330" s="14"/>
      <c r="F330" s="49" t="str">
        <f t="shared" si="34"/>
        <v/>
      </c>
      <c r="G330" s="45"/>
      <c r="H330" s="45"/>
      <c r="I330" s="45"/>
      <c r="J330" s="45"/>
      <c r="K330" s="45"/>
      <c r="L330" s="134"/>
      <c r="M330" t="str">
        <f>IF(E330="","",'OPĆI DIO'!$C$1)</f>
        <v/>
      </c>
      <c r="N330" t="str">
        <f t="shared" si="30"/>
        <v/>
      </c>
      <c r="O330" t="str">
        <f t="shared" si="31"/>
        <v/>
      </c>
    </row>
    <row r="331" spans="1:15">
      <c r="A331" s="7" t="str">
        <f>IF(E331="","",VLOOKUP('OPĆI DIO'!$C$1,'OPĆI DIO'!$P$4:$Y$137,10,FALSE))</f>
        <v/>
      </c>
      <c r="B331" s="7" t="str">
        <f>IF(E331="","",VLOOKUP('OPĆI DIO'!$C$1,'OPĆI DIO'!$P$4:$Y$137,9,FALSE))</f>
        <v/>
      </c>
      <c r="C331" s="47" t="str">
        <f t="shared" si="32"/>
        <v/>
      </c>
      <c r="D331" s="6" t="str">
        <f t="shared" si="33"/>
        <v/>
      </c>
      <c r="E331" s="14"/>
      <c r="F331" s="49" t="str">
        <f t="shared" si="34"/>
        <v/>
      </c>
      <c r="G331" s="45"/>
      <c r="H331" s="45"/>
      <c r="I331" s="45"/>
      <c r="J331" s="45"/>
      <c r="K331" s="45"/>
      <c r="L331" s="134"/>
      <c r="M331" t="str">
        <f>IF(E331="","",'OPĆI DIO'!$C$1)</f>
        <v/>
      </c>
      <c r="N331" t="str">
        <f t="shared" si="30"/>
        <v/>
      </c>
      <c r="O331" t="str">
        <f t="shared" si="31"/>
        <v/>
      </c>
    </row>
    <row r="332" spans="1:15">
      <c r="A332" s="7" t="str">
        <f>IF(E332="","",VLOOKUP('OPĆI DIO'!$C$1,'OPĆI DIO'!$P$4:$Y$137,10,FALSE))</f>
        <v/>
      </c>
      <c r="B332" s="7" t="str">
        <f>IF(E332="","",VLOOKUP('OPĆI DIO'!$C$1,'OPĆI DIO'!$P$4:$Y$137,9,FALSE))</f>
        <v/>
      </c>
      <c r="C332" s="47" t="str">
        <f t="shared" si="32"/>
        <v/>
      </c>
      <c r="D332" s="6" t="str">
        <f t="shared" si="33"/>
        <v/>
      </c>
      <c r="E332" s="14"/>
      <c r="F332" s="49" t="str">
        <f t="shared" si="34"/>
        <v/>
      </c>
      <c r="G332" s="45"/>
      <c r="H332" s="45"/>
      <c r="I332" s="45"/>
      <c r="J332" s="45"/>
      <c r="K332" s="45"/>
      <c r="L332" s="134"/>
      <c r="M332" t="str">
        <f>IF(E332="","",'OPĆI DIO'!$C$1)</f>
        <v/>
      </c>
      <c r="N332" t="str">
        <f t="shared" si="30"/>
        <v/>
      </c>
      <c r="O332" t="str">
        <f t="shared" si="31"/>
        <v/>
      </c>
    </row>
    <row r="333" spans="1:15">
      <c r="A333" s="7" t="str">
        <f>IF(E333="","",VLOOKUP('OPĆI DIO'!$C$1,'OPĆI DIO'!$P$4:$Y$137,10,FALSE))</f>
        <v/>
      </c>
      <c r="B333" s="7" t="str">
        <f>IF(E333="","",VLOOKUP('OPĆI DIO'!$C$1,'OPĆI DIO'!$P$4:$Y$137,9,FALSE))</f>
        <v/>
      </c>
      <c r="C333" s="47" t="str">
        <f t="shared" si="32"/>
        <v/>
      </c>
      <c r="D333" s="6" t="str">
        <f t="shared" si="33"/>
        <v/>
      </c>
      <c r="E333" s="14"/>
      <c r="F333" s="49" t="str">
        <f t="shared" si="34"/>
        <v/>
      </c>
      <c r="G333" s="45"/>
      <c r="H333" s="45"/>
      <c r="I333" s="45"/>
      <c r="J333" s="45"/>
      <c r="K333" s="45"/>
      <c r="L333" s="134"/>
      <c r="M333" t="str">
        <f>IF(E333="","",'OPĆI DIO'!$C$1)</f>
        <v/>
      </c>
      <c r="N333" t="str">
        <f t="shared" si="30"/>
        <v/>
      </c>
      <c r="O333" t="str">
        <f t="shared" si="31"/>
        <v/>
      </c>
    </row>
    <row r="334" spans="1:15">
      <c r="A334" s="7" t="str">
        <f>IF(E334="","",VLOOKUP('OPĆI DIO'!$C$1,'OPĆI DIO'!$P$4:$Y$137,10,FALSE))</f>
        <v/>
      </c>
      <c r="B334" s="7" t="str">
        <f>IF(E334="","",VLOOKUP('OPĆI DIO'!$C$1,'OPĆI DIO'!$P$4:$Y$137,9,FALSE))</f>
        <v/>
      </c>
      <c r="C334" s="47" t="str">
        <f t="shared" si="32"/>
        <v/>
      </c>
      <c r="D334" s="6" t="str">
        <f t="shared" si="33"/>
        <v/>
      </c>
      <c r="E334" s="14"/>
      <c r="F334" s="49" t="str">
        <f t="shared" si="34"/>
        <v/>
      </c>
      <c r="G334" s="45"/>
      <c r="H334" s="45"/>
      <c r="I334" s="45"/>
      <c r="J334" s="45"/>
      <c r="K334" s="45"/>
      <c r="L334" s="134"/>
      <c r="M334" t="str">
        <f>IF(E334="","",'OPĆI DIO'!$C$1)</f>
        <v/>
      </c>
      <c r="N334" t="str">
        <f t="shared" si="30"/>
        <v/>
      </c>
      <c r="O334" t="str">
        <f t="shared" si="31"/>
        <v/>
      </c>
    </row>
    <row r="335" spans="1:15">
      <c r="A335" s="7" t="str">
        <f>IF(E335="","",VLOOKUP('OPĆI DIO'!$C$1,'OPĆI DIO'!$P$4:$Y$137,10,FALSE))</f>
        <v/>
      </c>
      <c r="B335" s="7" t="str">
        <f>IF(E335="","",VLOOKUP('OPĆI DIO'!$C$1,'OPĆI DIO'!$P$4:$Y$137,9,FALSE))</f>
        <v/>
      </c>
      <c r="C335" s="47" t="str">
        <f t="shared" si="32"/>
        <v/>
      </c>
      <c r="D335" s="6" t="str">
        <f t="shared" si="33"/>
        <v/>
      </c>
      <c r="E335" s="14"/>
      <c r="F335" s="49" t="str">
        <f t="shared" si="34"/>
        <v/>
      </c>
      <c r="G335" s="45"/>
      <c r="H335" s="45"/>
      <c r="I335" s="45"/>
      <c r="J335" s="45"/>
      <c r="K335" s="45"/>
      <c r="L335" s="134"/>
      <c r="M335" t="str">
        <f>IF(E335="","",'OPĆI DIO'!$C$1)</f>
        <v/>
      </c>
      <c r="N335" t="str">
        <f t="shared" si="30"/>
        <v/>
      </c>
      <c r="O335" t="str">
        <f t="shared" si="31"/>
        <v/>
      </c>
    </row>
    <row r="336" spans="1:15">
      <c r="A336" s="7" t="str">
        <f>IF(E336="","",VLOOKUP('OPĆI DIO'!$C$1,'OPĆI DIO'!$P$4:$Y$137,10,FALSE))</f>
        <v/>
      </c>
      <c r="B336" s="7" t="str">
        <f>IF(E336="","",VLOOKUP('OPĆI DIO'!$C$1,'OPĆI DIO'!$P$4:$Y$137,9,FALSE))</f>
        <v/>
      </c>
      <c r="C336" s="47" t="str">
        <f t="shared" si="32"/>
        <v/>
      </c>
      <c r="D336" s="6" t="str">
        <f t="shared" si="33"/>
        <v/>
      </c>
      <c r="E336" s="14"/>
      <c r="F336" s="49" t="str">
        <f t="shared" si="34"/>
        <v/>
      </c>
      <c r="G336" s="45"/>
      <c r="H336" s="45"/>
      <c r="I336" s="45"/>
      <c r="J336" s="45"/>
      <c r="K336" s="45"/>
      <c r="L336" s="134"/>
      <c r="M336" t="str">
        <f>IF(E336="","",'OPĆI DIO'!$C$1)</f>
        <v/>
      </c>
      <c r="N336" t="str">
        <f t="shared" si="30"/>
        <v/>
      </c>
      <c r="O336" t="str">
        <f t="shared" si="31"/>
        <v/>
      </c>
    </row>
    <row r="337" spans="1:15">
      <c r="A337" s="7" t="str">
        <f>IF(E337="","",VLOOKUP('OPĆI DIO'!$C$1,'OPĆI DIO'!$P$4:$Y$137,10,FALSE))</f>
        <v/>
      </c>
      <c r="B337" s="7" t="str">
        <f>IF(E337="","",VLOOKUP('OPĆI DIO'!$C$1,'OPĆI DIO'!$P$4:$Y$137,9,FALSE))</f>
        <v/>
      </c>
      <c r="C337" s="47" t="str">
        <f t="shared" si="32"/>
        <v/>
      </c>
      <c r="D337" s="6" t="str">
        <f t="shared" si="33"/>
        <v/>
      </c>
      <c r="E337" s="14"/>
      <c r="F337" s="49" t="str">
        <f t="shared" si="34"/>
        <v/>
      </c>
      <c r="G337" s="45"/>
      <c r="H337" s="45"/>
      <c r="I337" s="45"/>
      <c r="J337" s="45"/>
      <c r="K337" s="45"/>
      <c r="L337" s="134"/>
      <c r="M337" t="str">
        <f>IF(E337="","",'OPĆI DIO'!$C$1)</f>
        <v/>
      </c>
      <c r="N337" t="str">
        <f t="shared" si="30"/>
        <v/>
      </c>
      <c r="O337" t="str">
        <f t="shared" si="31"/>
        <v/>
      </c>
    </row>
    <row r="338" spans="1:15">
      <c r="A338" s="7" t="str">
        <f>IF(E338="","",VLOOKUP('OPĆI DIO'!$C$1,'OPĆI DIO'!$P$4:$Y$137,10,FALSE))</f>
        <v/>
      </c>
      <c r="B338" s="7" t="str">
        <f>IF(E338="","",VLOOKUP('OPĆI DIO'!$C$1,'OPĆI DIO'!$P$4:$Y$137,9,FALSE))</f>
        <v/>
      </c>
      <c r="C338" s="47" t="str">
        <f t="shared" si="32"/>
        <v/>
      </c>
      <c r="D338" s="6" t="str">
        <f t="shared" si="33"/>
        <v/>
      </c>
      <c r="E338" s="14"/>
      <c r="F338" s="49" t="str">
        <f t="shared" si="34"/>
        <v/>
      </c>
      <c r="G338" s="45"/>
      <c r="H338" s="45"/>
      <c r="I338" s="45"/>
      <c r="J338" s="45"/>
      <c r="K338" s="45"/>
      <c r="L338" s="134"/>
      <c r="M338" t="str">
        <f>IF(E338="","",'OPĆI DIO'!$C$1)</f>
        <v/>
      </c>
      <c r="N338" t="str">
        <f t="shared" si="30"/>
        <v/>
      </c>
      <c r="O338" t="str">
        <f t="shared" si="31"/>
        <v/>
      </c>
    </row>
    <row r="339" spans="1:15">
      <c r="A339" s="7" t="str">
        <f>IF(E339="","",VLOOKUP('OPĆI DIO'!$C$1,'OPĆI DIO'!$P$4:$Y$137,10,FALSE))</f>
        <v/>
      </c>
      <c r="B339" s="7" t="str">
        <f>IF(E339="","",VLOOKUP('OPĆI DIO'!$C$1,'OPĆI DIO'!$P$4:$Y$137,9,FALSE))</f>
        <v/>
      </c>
      <c r="C339" s="47" t="str">
        <f t="shared" si="32"/>
        <v/>
      </c>
      <c r="D339" s="6" t="str">
        <f t="shared" si="33"/>
        <v/>
      </c>
      <c r="E339" s="14"/>
      <c r="F339" s="49" t="str">
        <f t="shared" si="34"/>
        <v/>
      </c>
      <c r="G339" s="45"/>
      <c r="H339" s="45"/>
      <c r="I339" s="45"/>
      <c r="J339" s="45"/>
      <c r="K339" s="45"/>
      <c r="L339" s="134"/>
      <c r="M339" t="str">
        <f>IF(E339="","",'OPĆI DIO'!$C$1)</f>
        <v/>
      </c>
      <c r="N339" t="str">
        <f t="shared" si="30"/>
        <v/>
      </c>
      <c r="O339" t="str">
        <f t="shared" si="31"/>
        <v/>
      </c>
    </row>
    <row r="340" spans="1:15">
      <c r="A340" s="7" t="str">
        <f>IF(E340="","",VLOOKUP('OPĆI DIO'!$C$1,'OPĆI DIO'!$P$4:$Y$137,10,FALSE))</f>
        <v/>
      </c>
      <c r="B340" s="7" t="str">
        <f>IF(E340="","",VLOOKUP('OPĆI DIO'!$C$1,'OPĆI DIO'!$P$4:$Y$137,9,FALSE))</f>
        <v/>
      </c>
      <c r="C340" s="47" t="str">
        <f t="shared" si="32"/>
        <v/>
      </c>
      <c r="D340" s="6" t="str">
        <f t="shared" si="33"/>
        <v/>
      </c>
      <c r="E340" s="14"/>
      <c r="F340" s="49" t="str">
        <f t="shared" si="34"/>
        <v/>
      </c>
      <c r="G340" s="45"/>
      <c r="H340" s="45"/>
      <c r="I340" s="45"/>
      <c r="J340" s="45"/>
      <c r="K340" s="45"/>
      <c r="L340" s="134"/>
      <c r="M340" t="str">
        <f>IF(E340="","",'OPĆI DIO'!$C$1)</f>
        <v/>
      </c>
      <c r="N340" t="str">
        <f t="shared" si="30"/>
        <v/>
      </c>
      <c r="O340" t="str">
        <f t="shared" si="31"/>
        <v/>
      </c>
    </row>
    <row r="341" spans="1:15">
      <c r="A341" s="7" t="str">
        <f>IF(E341="","",VLOOKUP('OPĆI DIO'!$C$1,'OPĆI DIO'!$P$4:$Y$137,10,FALSE))</f>
        <v/>
      </c>
      <c r="B341" s="7" t="str">
        <f>IF(E341="","",VLOOKUP('OPĆI DIO'!$C$1,'OPĆI DIO'!$P$4:$Y$137,9,FALSE))</f>
        <v/>
      </c>
      <c r="C341" s="47" t="str">
        <f t="shared" si="32"/>
        <v/>
      </c>
      <c r="D341" s="6" t="str">
        <f t="shared" si="33"/>
        <v/>
      </c>
      <c r="E341" s="14"/>
      <c r="F341" s="49" t="str">
        <f t="shared" si="34"/>
        <v/>
      </c>
      <c r="G341" s="45"/>
      <c r="H341" s="45"/>
      <c r="I341" s="45"/>
      <c r="J341" s="45"/>
      <c r="K341" s="45"/>
      <c r="L341" s="134"/>
      <c r="M341" t="str">
        <f>IF(E341="","",'OPĆI DIO'!$C$1)</f>
        <v/>
      </c>
      <c r="N341" t="str">
        <f t="shared" si="30"/>
        <v/>
      </c>
      <c r="O341" t="str">
        <f t="shared" si="31"/>
        <v/>
      </c>
    </row>
    <row r="342" spans="1:15">
      <c r="A342" s="7" t="str">
        <f>IF(E342="","",VLOOKUP('OPĆI DIO'!$C$1,'OPĆI DIO'!$P$4:$Y$137,10,FALSE))</f>
        <v/>
      </c>
      <c r="B342" s="7" t="str">
        <f>IF(E342="","",VLOOKUP('OPĆI DIO'!$C$1,'OPĆI DIO'!$P$4:$Y$137,9,FALSE))</f>
        <v/>
      </c>
      <c r="C342" s="47" t="str">
        <f t="shared" si="32"/>
        <v/>
      </c>
      <c r="D342" s="6" t="str">
        <f t="shared" si="33"/>
        <v/>
      </c>
      <c r="E342" s="14"/>
      <c r="F342" s="49" t="str">
        <f t="shared" si="34"/>
        <v/>
      </c>
      <c r="G342" s="45"/>
      <c r="H342" s="45"/>
      <c r="I342" s="45"/>
      <c r="J342" s="45"/>
      <c r="K342" s="45"/>
      <c r="L342" s="134"/>
      <c r="M342" t="str">
        <f>IF(E342="","",'OPĆI DIO'!$C$1)</f>
        <v/>
      </c>
      <c r="N342" t="str">
        <f t="shared" si="30"/>
        <v/>
      </c>
      <c r="O342" t="str">
        <f t="shared" si="31"/>
        <v/>
      </c>
    </row>
    <row r="343" spans="1:15">
      <c r="A343" s="7" t="str">
        <f>IF(E343="","",VLOOKUP('OPĆI DIO'!$C$1,'OPĆI DIO'!$P$4:$Y$137,10,FALSE))</f>
        <v/>
      </c>
      <c r="B343" s="7" t="str">
        <f>IF(E343="","",VLOOKUP('OPĆI DIO'!$C$1,'OPĆI DIO'!$P$4:$Y$137,9,FALSE))</f>
        <v/>
      </c>
      <c r="C343" s="47" t="str">
        <f t="shared" si="32"/>
        <v/>
      </c>
      <c r="D343" s="6" t="str">
        <f t="shared" si="33"/>
        <v/>
      </c>
      <c r="E343" s="14"/>
      <c r="F343" s="49" t="str">
        <f t="shared" si="34"/>
        <v/>
      </c>
      <c r="G343" s="45"/>
      <c r="H343" s="45"/>
      <c r="I343" s="45"/>
      <c r="J343" s="45"/>
      <c r="K343" s="45"/>
      <c r="L343" s="134"/>
      <c r="M343" t="str">
        <f>IF(E343="","",'OPĆI DIO'!$C$1)</f>
        <v/>
      </c>
      <c r="N343" t="str">
        <f t="shared" si="30"/>
        <v/>
      </c>
      <c r="O343" t="str">
        <f t="shared" si="31"/>
        <v/>
      </c>
    </row>
    <row r="344" spans="1:15">
      <c r="A344" s="7" t="str">
        <f>IF(E344="","",VLOOKUP('OPĆI DIO'!$C$1,'OPĆI DIO'!$P$4:$Y$137,10,FALSE))</f>
        <v/>
      </c>
      <c r="B344" s="7" t="str">
        <f>IF(E344="","",VLOOKUP('OPĆI DIO'!$C$1,'OPĆI DIO'!$P$4:$Y$137,9,FALSE))</f>
        <v/>
      </c>
      <c r="C344" s="47" t="str">
        <f t="shared" si="32"/>
        <v/>
      </c>
      <c r="D344" s="6" t="str">
        <f t="shared" si="33"/>
        <v/>
      </c>
      <c r="E344" s="14"/>
      <c r="F344" s="49" t="str">
        <f t="shared" si="34"/>
        <v/>
      </c>
      <c r="G344" s="45"/>
      <c r="H344" s="45"/>
      <c r="I344" s="45"/>
      <c r="J344" s="45"/>
      <c r="K344" s="45"/>
      <c r="L344" s="134"/>
      <c r="M344" t="str">
        <f>IF(E344="","",'OPĆI DIO'!$C$1)</f>
        <v/>
      </c>
      <c r="N344" t="str">
        <f t="shared" si="30"/>
        <v/>
      </c>
      <c r="O344" t="str">
        <f t="shared" si="31"/>
        <v/>
      </c>
    </row>
    <row r="345" spans="1:15">
      <c r="A345" s="7" t="str">
        <f>IF(E345="","",VLOOKUP('OPĆI DIO'!$C$1,'OPĆI DIO'!$P$4:$Y$137,10,FALSE))</f>
        <v/>
      </c>
      <c r="B345" s="7" t="str">
        <f>IF(E345="","",VLOOKUP('OPĆI DIO'!$C$1,'OPĆI DIO'!$P$4:$Y$137,9,FALSE))</f>
        <v/>
      </c>
      <c r="C345" s="47" t="str">
        <f t="shared" si="32"/>
        <v/>
      </c>
      <c r="D345" s="6" t="str">
        <f t="shared" si="33"/>
        <v/>
      </c>
      <c r="E345" s="14"/>
      <c r="F345" s="49" t="str">
        <f t="shared" si="34"/>
        <v/>
      </c>
      <c r="G345" s="45"/>
      <c r="H345" s="45"/>
      <c r="I345" s="45"/>
      <c r="J345" s="45"/>
      <c r="K345" s="45"/>
      <c r="L345" s="134"/>
      <c r="M345" t="str">
        <f>IF(E345="","",'OPĆI DIO'!$C$1)</f>
        <v/>
      </c>
      <c r="N345" t="str">
        <f t="shared" si="30"/>
        <v/>
      </c>
      <c r="O345" t="str">
        <f t="shared" si="31"/>
        <v/>
      </c>
    </row>
    <row r="346" spans="1:15">
      <c r="A346" s="7" t="str">
        <f>IF(E346="","",VLOOKUP('OPĆI DIO'!$C$1,'OPĆI DIO'!$P$4:$Y$137,10,FALSE))</f>
        <v/>
      </c>
      <c r="B346" s="7" t="str">
        <f>IF(E346="","",VLOOKUP('OPĆI DIO'!$C$1,'OPĆI DIO'!$P$4:$Y$137,9,FALSE))</f>
        <v/>
      </c>
      <c r="C346" s="47" t="str">
        <f t="shared" si="32"/>
        <v/>
      </c>
      <c r="D346" s="6" t="str">
        <f t="shared" si="33"/>
        <v/>
      </c>
      <c r="E346" s="14"/>
      <c r="F346" s="49" t="str">
        <f t="shared" si="34"/>
        <v/>
      </c>
      <c r="G346" s="45"/>
      <c r="H346" s="45"/>
      <c r="I346" s="45"/>
      <c r="J346" s="45"/>
      <c r="K346" s="45"/>
      <c r="L346" s="134"/>
      <c r="M346" t="str">
        <f>IF(E346="","",'OPĆI DIO'!$C$1)</f>
        <v/>
      </c>
      <c r="N346" t="str">
        <f t="shared" si="30"/>
        <v/>
      </c>
      <c r="O346" t="str">
        <f t="shared" si="31"/>
        <v/>
      </c>
    </row>
    <row r="347" spans="1:15">
      <c r="A347" s="7" t="str">
        <f>IF(E347="","",VLOOKUP('OPĆI DIO'!$C$1,'OPĆI DIO'!$P$4:$Y$137,10,FALSE))</f>
        <v/>
      </c>
      <c r="B347" s="7" t="str">
        <f>IF(E347="","",VLOOKUP('OPĆI DIO'!$C$1,'OPĆI DIO'!$P$4:$Y$137,9,FALSE))</f>
        <v/>
      </c>
      <c r="C347" s="47" t="str">
        <f t="shared" si="32"/>
        <v/>
      </c>
      <c r="D347" s="6" t="str">
        <f t="shared" si="33"/>
        <v/>
      </c>
      <c r="E347" s="14"/>
      <c r="F347" s="49" t="str">
        <f t="shared" si="34"/>
        <v/>
      </c>
      <c r="G347" s="45"/>
      <c r="H347" s="45"/>
      <c r="I347" s="45"/>
      <c r="J347" s="45"/>
      <c r="K347" s="45"/>
      <c r="L347" s="134"/>
      <c r="M347" t="str">
        <f>IF(E347="","",'OPĆI DIO'!$C$1)</f>
        <v/>
      </c>
      <c r="N347" t="str">
        <f t="shared" si="30"/>
        <v/>
      </c>
      <c r="O347" t="str">
        <f t="shared" si="31"/>
        <v/>
      </c>
    </row>
    <row r="348" spans="1:15">
      <c r="A348" s="7" t="str">
        <f>IF(E348="","",VLOOKUP('OPĆI DIO'!$C$1,'OPĆI DIO'!$P$4:$Y$137,10,FALSE))</f>
        <v/>
      </c>
      <c r="B348" s="7" t="str">
        <f>IF(E348="","",VLOOKUP('OPĆI DIO'!$C$1,'OPĆI DIO'!$P$4:$Y$137,9,FALSE))</f>
        <v/>
      </c>
      <c r="C348" s="47" t="str">
        <f t="shared" si="32"/>
        <v/>
      </c>
      <c r="D348" s="6" t="str">
        <f t="shared" si="33"/>
        <v/>
      </c>
      <c r="E348" s="14"/>
      <c r="F348" s="49" t="str">
        <f t="shared" si="34"/>
        <v/>
      </c>
      <c r="G348" s="45"/>
      <c r="H348" s="45"/>
      <c r="I348" s="45"/>
      <c r="J348" s="45"/>
      <c r="K348" s="45"/>
      <c r="L348" s="134"/>
      <c r="M348" t="str">
        <f>IF(E348="","",'OPĆI DIO'!$C$1)</f>
        <v/>
      </c>
      <c r="N348" t="str">
        <f t="shared" si="30"/>
        <v/>
      </c>
      <c r="O348" t="str">
        <f t="shared" si="31"/>
        <v/>
      </c>
    </row>
    <row r="349" spans="1:15">
      <c r="A349" s="7" t="str">
        <f>IF(E349="","",VLOOKUP('OPĆI DIO'!$C$1,'OPĆI DIO'!$P$4:$Y$137,10,FALSE))</f>
        <v/>
      </c>
      <c r="B349" s="7" t="str">
        <f>IF(E349="","",VLOOKUP('OPĆI DIO'!$C$1,'OPĆI DIO'!$P$4:$Y$137,9,FALSE))</f>
        <v/>
      </c>
      <c r="C349" s="47" t="str">
        <f t="shared" si="32"/>
        <v/>
      </c>
      <c r="D349" s="6" t="str">
        <f t="shared" si="33"/>
        <v/>
      </c>
      <c r="E349" s="14"/>
      <c r="F349" s="49" t="str">
        <f t="shared" si="34"/>
        <v/>
      </c>
      <c r="G349" s="45"/>
      <c r="H349" s="45"/>
      <c r="I349" s="45"/>
      <c r="J349" s="45"/>
      <c r="K349" s="45"/>
      <c r="L349" s="134"/>
      <c r="M349" t="str">
        <f>IF(E349="","",'OPĆI DIO'!$C$1)</f>
        <v/>
      </c>
      <c r="N349" t="str">
        <f t="shared" si="30"/>
        <v/>
      </c>
      <c r="O349" t="str">
        <f t="shared" si="31"/>
        <v/>
      </c>
    </row>
    <row r="350" spans="1:15">
      <c r="A350" s="7" t="str">
        <f>IF(E350="","",VLOOKUP('OPĆI DIO'!$C$1,'OPĆI DIO'!$P$4:$Y$137,10,FALSE))</f>
        <v/>
      </c>
      <c r="B350" s="7" t="str">
        <f>IF(E350="","",VLOOKUP('OPĆI DIO'!$C$1,'OPĆI DIO'!$P$4:$Y$137,9,FALSE))</f>
        <v/>
      </c>
      <c r="C350" s="47" t="str">
        <f t="shared" si="32"/>
        <v/>
      </c>
      <c r="D350" s="6" t="str">
        <f t="shared" si="33"/>
        <v/>
      </c>
      <c r="E350" s="14"/>
      <c r="F350" s="49" t="str">
        <f t="shared" si="34"/>
        <v/>
      </c>
      <c r="G350" s="45"/>
      <c r="H350" s="45"/>
      <c r="I350" s="45"/>
      <c r="J350" s="45"/>
      <c r="K350" s="45"/>
      <c r="L350" s="134"/>
      <c r="M350" t="str">
        <f>IF(E350="","",'OPĆI DIO'!$C$1)</f>
        <v/>
      </c>
      <c r="N350" t="str">
        <f t="shared" si="30"/>
        <v/>
      </c>
      <c r="O350" t="str">
        <f t="shared" si="31"/>
        <v/>
      </c>
    </row>
    <row r="351" spans="1:15">
      <c r="A351" s="7" t="str">
        <f>IF(E351="","",VLOOKUP('OPĆI DIO'!$C$1,'OPĆI DIO'!$P$4:$Y$137,10,FALSE))</f>
        <v/>
      </c>
      <c r="B351" s="7" t="str">
        <f>IF(E351="","",VLOOKUP('OPĆI DIO'!$C$1,'OPĆI DIO'!$P$4:$Y$137,9,FALSE))</f>
        <v/>
      </c>
      <c r="C351" s="47" t="str">
        <f t="shared" si="32"/>
        <v/>
      </c>
      <c r="D351" s="6" t="str">
        <f t="shared" si="33"/>
        <v/>
      </c>
      <c r="E351" s="14"/>
      <c r="F351" s="49" t="str">
        <f t="shared" si="34"/>
        <v/>
      </c>
      <c r="G351" s="45"/>
      <c r="H351" s="45"/>
      <c r="I351" s="45"/>
      <c r="J351" s="45"/>
      <c r="K351" s="45"/>
      <c r="L351" s="134"/>
      <c r="M351" t="str">
        <f>IF(E351="","",'OPĆI DIO'!$C$1)</f>
        <v/>
      </c>
      <c r="N351" t="str">
        <f t="shared" si="30"/>
        <v/>
      </c>
      <c r="O351" t="str">
        <f t="shared" si="31"/>
        <v/>
      </c>
    </row>
    <row r="352" spans="1:15">
      <c r="A352" s="7" t="str">
        <f>IF(E352="","",VLOOKUP('OPĆI DIO'!$C$1,'OPĆI DIO'!$P$4:$Y$137,10,FALSE))</f>
        <v/>
      </c>
      <c r="B352" s="7" t="str">
        <f>IF(E352="","",VLOOKUP('OPĆI DIO'!$C$1,'OPĆI DIO'!$P$4:$Y$137,9,FALSE))</f>
        <v/>
      </c>
      <c r="C352" s="47" t="str">
        <f t="shared" si="32"/>
        <v/>
      </c>
      <c r="D352" s="6" t="str">
        <f t="shared" si="33"/>
        <v/>
      </c>
      <c r="E352" s="14"/>
      <c r="F352" s="49" t="str">
        <f t="shared" si="34"/>
        <v/>
      </c>
      <c r="G352" s="45"/>
      <c r="H352" s="45"/>
      <c r="I352" s="45"/>
      <c r="J352" s="45"/>
      <c r="K352" s="45"/>
      <c r="L352" s="134"/>
      <c r="M352" t="str">
        <f>IF(E352="","",'OPĆI DIO'!$C$1)</f>
        <v/>
      </c>
      <c r="N352" t="str">
        <f t="shared" si="30"/>
        <v/>
      </c>
      <c r="O352" t="str">
        <f t="shared" si="31"/>
        <v/>
      </c>
    </row>
    <row r="353" spans="1:15">
      <c r="A353" s="7" t="str">
        <f>IF(E353="","",VLOOKUP('OPĆI DIO'!$C$1,'OPĆI DIO'!$P$4:$Y$137,10,FALSE))</f>
        <v/>
      </c>
      <c r="B353" s="7" t="str">
        <f>IF(E353="","",VLOOKUP('OPĆI DIO'!$C$1,'OPĆI DIO'!$P$4:$Y$137,9,FALSE))</f>
        <v/>
      </c>
      <c r="C353" s="47" t="str">
        <f t="shared" si="32"/>
        <v/>
      </c>
      <c r="D353" s="6" t="str">
        <f t="shared" si="33"/>
        <v/>
      </c>
      <c r="E353" s="14"/>
      <c r="F353" s="49" t="str">
        <f t="shared" si="34"/>
        <v/>
      </c>
      <c r="G353" s="45"/>
      <c r="H353" s="45"/>
      <c r="I353" s="45"/>
      <c r="J353" s="45"/>
      <c r="K353" s="45"/>
      <c r="L353" s="134"/>
      <c r="M353" t="str">
        <f>IF(E353="","",'OPĆI DIO'!$C$1)</f>
        <v/>
      </c>
      <c r="N353" t="str">
        <f t="shared" si="30"/>
        <v/>
      </c>
      <c r="O353" t="str">
        <f t="shared" si="31"/>
        <v/>
      </c>
    </row>
    <row r="354" spans="1:15">
      <c r="A354" s="7" t="str">
        <f>IF(E354="","",VLOOKUP('OPĆI DIO'!$C$1,'OPĆI DIO'!$P$4:$Y$137,10,FALSE))</f>
        <v/>
      </c>
      <c r="B354" s="7" t="str">
        <f>IF(E354="","",VLOOKUP('OPĆI DIO'!$C$1,'OPĆI DIO'!$P$4:$Y$137,9,FALSE))</f>
        <v/>
      </c>
      <c r="C354" s="47" t="str">
        <f t="shared" si="32"/>
        <v/>
      </c>
      <c r="D354" s="6" t="str">
        <f t="shared" si="33"/>
        <v/>
      </c>
      <c r="E354" s="14"/>
      <c r="F354" s="49" t="str">
        <f t="shared" si="34"/>
        <v/>
      </c>
      <c r="G354" s="45"/>
      <c r="H354" s="45"/>
      <c r="I354" s="45"/>
      <c r="J354" s="45"/>
      <c r="K354" s="45"/>
      <c r="L354" s="134"/>
      <c r="M354" t="str">
        <f>IF(E354="","",'OPĆI DIO'!$C$1)</f>
        <v/>
      </c>
      <c r="N354" t="str">
        <f t="shared" si="30"/>
        <v/>
      </c>
      <c r="O354" t="str">
        <f t="shared" si="31"/>
        <v/>
      </c>
    </row>
    <row r="355" spans="1:15">
      <c r="A355" s="7" t="str">
        <f>IF(E355="","",VLOOKUP('OPĆI DIO'!$C$1,'OPĆI DIO'!$P$4:$Y$137,10,FALSE))</f>
        <v/>
      </c>
      <c r="B355" s="7" t="str">
        <f>IF(E355="","",VLOOKUP('OPĆI DIO'!$C$1,'OPĆI DIO'!$P$4:$Y$137,9,FALSE))</f>
        <v/>
      </c>
      <c r="C355" s="47" t="str">
        <f t="shared" si="32"/>
        <v/>
      </c>
      <c r="D355" s="6" t="str">
        <f t="shared" si="33"/>
        <v/>
      </c>
      <c r="E355" s="14"/>
      <c r="F355" s="49" t="str">
        <f t="shared" si="34"/>
        <v/>
      </c>
      <c r="G355" s="45"/>
      <c r="H355" s="45"/>
      <c r="I355" s="45"/>
      <c r="J355" s="45"/>
      <c r="K355" s="45"/>
      <c r="L355" s="134"/>
      <c r="M355" t="str">
        <f>IF(E355="","",'OPĆI DIO'!$C$1)</f>
        <v/>
      </c>
      <c r="N355" t="str">
        <f t="shared" si="30"/>
        <v/>
      </c>
      <c r="O355" t="str">
        <f t="shared" si="31"/>
        <v/>
      </c>
    </row>
    <row r="356" spans="1:15">
      <c r="A356" s="7" t="str">
        <f>IF(E356="","",VLOOKUP('OPĆI DIO'!$C$1,'OPĆI DIO'!$P$4:$Y$137,10,FALSE))</f>
        <v/>
      </c>
      <c r="B356" s="7" t="str">
        <f>IF(E356="","",VLOOKUP('OPĆI DIO'!$C$1,'OPĆI DIO'!$P$4:$Y$137,9,FALSE))</f>
        <v/>
      </c>
      <c r="C356" s="47" t="str">
        <f t="shared" si="32"/>
        <v/>
      </c>
      <c r="D356" s="6" t="str">
        <f t="shared" si="33"/>
        <v/>
      </c>
      <c r="E356" s="14"/>
      <c r="F356" s="49" t="str">
        <f t="shared" si="34"/>
        <v/>
      </c>
      <c r="G356" s="45"/>
      <c r="H356" s="45"/>
      <c r="I356" s="45"/>
      <c r="J356" s="45"/>
      <c r="K356" s="45"/>
      <c r="L356" s="134"/>
      <c r="M356" t="str">
        <f>IF(E356="","",'OPĆI DIO'!$C$1)</f>
        <v/>
      </c>
      <c r="N356" t="str">
        <f t="shared" si="30"/>
        <v/>
      </c>
      <c r="O356" t="str">
        <f t="shared" si="31"/>
        <v/>
      </c>
    </row>
    <row r="357" spans="1:15">
      <c r="A357" s="7" t="str">
        <f>IF(E357="","",VLOOKUP('OPĆI DIO'!$C$1,'OPĆI DIO'!$P$4:$Y$137,10,FALSE))</f>
        <v/>
      </c>
      <c r="B357" s="7" t="str">
        <f>IF(E357="","",VLOOKUP('OPĆI DIO'!$C$1,'OPĆI DIO'!$P$4:$Y$137,9,FALSE))</f>
        <v/>
      </c>
      <c r="C357" s="47" t="str">
        <f t="shared" si="32"/>
        <v/>
      </c>
      <c r="D357" s="6" t="str">
        <f t="shared" si="33"/>
        <v/>
      </c>
      <c r="E357" s="14"/>
      <c r="F357" s="49" t="str">
        <f t="shared" si="34"/>
        <v/>
      </c>
      <c r="G357" s="45"/>
      <c r="H357" s="45"/>
      <c r="I357" s="45"/>
      <c r="J357" s="45"/>
      <c r="K357" s="45"/>
      <c r="L357" s="134"/>
      <c r="M357" t="str">
        <f>IF(E357="","",'OPĆI DIO'!$C$1)</f>
        <v/>
      </c>
      <c r="N357" t="str">
        <f t="shared" si="30"/>
        <v/>
      </c>
      <c r="O357" t="str">
        <f t="shared" si="31"/>
        <v/>
      </c>
    </row>
    <row r="358" spans="1:15">
      <c r="A358" s="7" t="str">
        <f>IF(E358="","",VLOOKUP('OPĆI DIO'!$C$1,'OPĆI DIO'!$P$4:$Y$137,10,FALSE))</f>
        <v/>
      </c>
      <c r="B358" s="7" t="str">
        <f>IF(E358="","",VLOOKUP('OPĆI DIO'!$C$1,'OPĆI DIO'!$P$4:$Y$137,9,FALSE))</f>
        <v/>
      </c>
      <c r="C358" s="47" t="str">
        <f t="shared" si="32"/>
        <v/>
      </c>
      <c r="D358" s="6" t="str">
        <f t="shared" si="33"/>
        <v/>
      </c>
      <c r="E358" s="14"/>
      <c r="F358" s="49" t="str">
        <f t="shared" si="34"/>
        <v/>
      </c>
      <c r="G358" s="45"/>
      <c r="H358" s="45"/>
      <c r="I358" s="45"/>
      <c r="J358" s="45"/>
      <c r="K358" s="45"/>
      <c r="L358" s="134"/>
      <c r="M358" t="str">
        <f>IF(E358="","",'OPĆI DIO'!$C$1)</f>
        <v/>
      </c>
      <c r="N358" t="str">
        <f t="shared" si="30"/>
        <v/>
      </c>
      <c r="O358" t="str">
        <f t="shared" si="31"/>
        <v/>
      </c>
    </row>
    <row r="359" spans="1:15">
      <c r="A359" s="7" t="str">
        <f>IF(E359="","",VLOOKUP('OPĆI DIO'!$C$1,'OPĆI DIO'!$P$4:$Y$137,10,FALSE))</f>
        <v/>
      </c>
      <c r="B359" s="7" t="str">
        <f>IF(E359="","",VLOOKUP('OPĆI DIO'!$C$1,'OPĆI DIO'!$P$4:$Y$137,9,FALSE))</f>
        <v/>
      </c>
      <c r="C359" s="47" t="str">
        <f t="shared" si="32"/>
        <v/>
      </c>
      <c r="D359" s="6" t="str">
        <f t="shared" si="33"/>
        <v/>
      </c>
      <c r="E359" s="14"/>
      <c r="F359" s="49" t="str">
        <f t="shared" si="34"/>
        <v/>
      </c>
      <c r="G359" s="45"/>
      <c r="H359" s="45"/>
      <c r="I359" s="45"/>
      <c r="J359" s="45"/>
      <c r="K359" s="45"/>
      <c r="L359" s="134"/>
      <c r="M359" t="str">
        <f>IF(E359="","",'OPĆI DIO'!$C$1)</f>
        <v/>
      </c>
      <c r="N359" t="str">
        <f t="shared" si="30"/>
        <v/>
      </c>
      <c r="O359" t="str">
        <f t="shared" si="31"/>
        <v/>
      </c>
    </row>
    <row r="360" spans="1:15">
      <c r="A360" s="7" t="str">
        <f>IF(E360="","",VLOOKUP('OPĆI DIO'!$C$1,'OPĆI DIO'!$P$4:$Y$137,10,FALSE))</f>
        <v/>
      </c>
      <c r="B360" s="7" t="str">
        <f>IF(E360="","",VLOOKUP('OPĆI DIO'!$C$1,'OPĆI DIO'!$P$4:$Y$137,9,FALSE))</f>
        <v/>
      </c>
      <c r="C360" s="47" t="str">
        <f t="shared" si="32"/>
        <v/>
      </c>
      <c r="D360" s="6" t="str">
        <f t="shared" si="33"/>
        <v/>
      </c>
      <c r="E360" s="14"/>
      <c r="F360" s="49" t="str">
        <f t="shared" si="34"/>
        <v/>
      </c>
      <c r="G360" s="45"/>
      <c r="H360" s="45"/>
      <c r="I360" s="45"/>
      <c r="J360" s="45"/>
      <c r="K360" s="45"/>
      <c r="L360" s="134"/>
      <c r="M360" t="str">
        <f>IF(E360="","",'OPĆI DIO'!$C$1)</f>
        <v/>
      </c>
      <c r="N360" t="str">
        <f t="shared" si="30"/>
        <v/>
      </c>
      <c r="O360" t="str">
        <f t="shared" si="31"/>
        <v/>
      </c>
    </row>
    <row r="361" spans="1:15">
      <c r="A361" s="7" t="str">
        <f>IF(E361="","",VLOOKUP('OPĆI DIO'!$C$1,'OPĆI DIO'!$P$4:$Y$137,10,FALSE))</f>
        <v/>
      </c>
      <c r="B361" s="7" t="str">
        <f>IF(E361="","",VLOOKUP('OPĆI DIO'!$C$1,'OPĆI DIO'!$P$4:$Y$137,9,FALSE))</f>
        <v/>
      </c>
      <c r="C361" s="47" t="str">
        <f t="shared" si="32"/>
        <v/>
      </c>
      <c r="D361" s="6" t="str">
        <f t="shared" si="33"/>
        <v/>
      </c>
      <c r="E361" s="14"/>
      <c r="F361" s="49" t="str">
        <f t="shared" si="34"/>
        <v/>
      </c>
      <c r="G361" s="45"/>
      <c r="H361" s="45"/>
      <c r="I361" s="45"/>
      <c r="J361" s="45"/>
      <c r="K361" s="45"/>
      <c r="L361" s="134"/>
      <c r="M361" t="str">
        <f>IF(E361="","",'OPĆI DIO'!$C$1)</f>
        <v/>
      </c>
      <c r="N361" t="str">
        <f t="shared" si="30"/>
        <v/>
      </c>
      <c r="O361" t="str">
        <f t="shared" si="31"/>
        <v/>
      </c>
    </row>
    <row r="362" spans="1:15">
      <c r="A362" s="7" t="str">
        <f>IF(E362="","",VLOOKUP('OPĆI DIO'!$C$1,'OPĆI DIO'!$P$4:$Y$137,10,FALSE))</f>
        <v/>
      </c>
      <c r="B362" s="7" t="str">
        <f>IF(E362="","",VLOOKUP('OPĆI DIO'!$C$1,'OPĆI DIO'!$P$4:$Y$137,9,FALSE))</f>
        <v/>
      </c>
      <c r="C362" s="47" t="str">
        <f t="shared" si="32"/>
        <v/>
      </c>
      <c r="D362" s="6" t="str">
        <f t="shared" si="33"/>
        <v/>
      </c>
      <c r="E362" s="14"/>
      <c r="F362" s="49" t="str">
        <f t="shared" si="34"/>
        <v/>
      </c>
      <c r="G362" s="45"/>
      <c r="H362" s="45"/>
      <c r="I362" s="45"/>
      <c r="J362" s="45"/>
      <c r="K362" s="45"/>
      <c r="L362" s="134"/>
      <c r="M362" t="str">
        <f>IF(E362="","",'OPĆI DIO'!$C$1)</f>
        <v/>
      </c>
      <c r="N362" t="str">
        <f t="shared" si="30"/>
        <v/>
      </c>
      <c r="O362" t="str">
        <f t="shared" si="31"/>
        <v/>
      </c>
    </row>
    <row r="363" spans="1:15">
      <c r="A363" s="7" t="str">
        <f>IF(E363="","",VLOOKUP('OPĆI DIO'!$C$1,'OPĆI DIO'!$P$4:$Y$137,10,FALSE))</f>
        <v/>
      </c>
      <c r="B363" s="7" t="str">
        <f>IF(E363="","",VLOOKUP('OPĆI DIO'!$C$1,'OPĆI DIO'!$P$4:$Y$137,9,FALSE))</f>
        <v/>
      </c>
      <c r="C363" s="47" t="str">
        <f t="shared" si="32"/>
        <v/>
      </c>
      <c r="D363" s="6" t="str">
        <f t="shared" si="33"/>
        <v/>
      </c>
      <c r="E363" s="14"/>
      <c r="F363" s="49" t="str">
        <f t="shared" si="34"/>
        <v/>
      </c>
      <c r="G363" s="45"/>
      <c r="H363" s="45"/>
      <c r="I363" s="45"/>
      <c r="J363" s="45"/>
      <c r="K363" s="45"/>
      <c r="L363" s="134"/>
      <c r="M363" t="str">
        <f>IF(E363="","",'OPĆI DIO'!$C$1)</f>
        <v/>
      </c>
      <c r="N363" t="str">
        <f t="shared" si="30"/>
        <v/>
      </c>
      <c r="O363" t="str">
        <f t="shared" si="31"/>
        <v/>
      </c>
    </row>
    <row r="364" spans="1:15">
      <c r="A364" s="7" t="str">
        <f>IF(E364="","",VLOOKUP('OPĆI DIO'!$C$1,'OPĆI DIO'!$P$4:$Y$137,10,FALSE))</f>
        <v/>
      </c>
      <c r="B364" s="7" t="str">
        <f>IF(E364="","",VLOOKUP('OPĆI DIO'!$C$1,'OPĆI DIO'!$P$4:$Y$137,9,FALSE))</f>
        <v/>
      </c>
      <c r="C364" s="47" t="str">
        <f t="shared" si="32"/>
        <v/>
      </c>
      <c r="D364" s="6" t="str">
        <f t="shared" si="33"/>
        <v/>
      </c>
      <c r="E364" s="14"/>
      <c r="F364" s="49" t="str">
        <f t="shared" si="34"/>
        <v/>
      </c>
      <c r="G364" s="45"/>
      <c r="H364" s="45"/>
      <c r="I364" s="45"/>
      <c r="J364" s="45"/>
      <c r="K364" s="45"/>
      <c r="L364" s="134"/>
      <c r="M364" t="str">
        <f>IF(E364="","",'OPĆI DIO'!$C$1)</f>
        <v/>
      </c>
      <c r="N364" t="str">
        <f t="shared" si="30"/>
        <v/>
      </c>
      <c r="O364" t="str">
        <f t="shared" si="31"/>
        <v/>
      </c>
    </row>
    <row r="365" spans="1:15">
      <c r="A365" s="7" t="str">
        <f>IF(E365="","",VLOOKUP('OPĆI DIO'!$C$1,'OPĆI DIO'!$P$4:$Y$137,10,FALSE))</f>
        <v/>
      </c>
      <c r="B365" s="7" t="str">
        <f>IF(E365="","",VLOOKUP('OPĆI DIO'!$C$1,'OPĆI DIO'!$P$4:$Y$137,9,FALSE))</f>
        <v/>
      </c>
      <c r="C365" s="47" t="str">
        <f t="shared" si="32"/>
        <v/>
      </c>
      <c r="D365" s="6" t="str">
        <f t="shared" si="33"/>
        <v/>
      </c>
      <c r="E365" s="14"/>
      <c r="F365" s="49" t="str">
        <f t="shared" si="34"/>
        <v/>
      </c>
      <c r="G365" s="45"/>
      <c r="H365" s="45"/>
      <c r="I365" s="45"/>
      <c r="J365" s="45"/>
      <c r="K365" s="45"/>
      <c r="L365" s="134"/>
      <c r="M365" t="str">
        <f>IF(E365="","",'OPĆI DIO'!$C$1)</f>
        <v/>
      </c>
      <c r="N365" t="str">
        <f t="shared" si="30"/>
        <v/>
      </c>
      <c r="O365" t="str">
        <f t="shared" si="31"/>
        <v/>
      </c>
    </row>
    <row r="366" spans="1:15">
      <c r="A366" s="7" t="str">
        <f>IF(E366="","",VLOOKUP('OPĆI DIO'!$C$1,'OPĆI DIO'!$P$4:$Y$137,10,FALSE))</f>
        <v/>
      </c>
      <c r="B366" s="7" t="str">
        <f>IF(E366="","",VLOOKUP('OPĆI DIO'!$C$1,'OPĆI DIO'!$P$4:$Y$137,9,FALSE))</f>
        <v/>
      </c>
      <c r="C366" s="47" t="str">
        <f t="shared" si="32"/>
        <v/>
      </c>
      <c r="D366" s="6" t="str">
        <f t="shared" si="33"/>
        <v/>
      </c>
      <c r="E366" s="14"/>
      <c r="F366" s="49" t="str">
        <f t="shared" si="34"/>
        <v/>
      </c>
      <c r="G366" s="45"/>
      <c r="H366" s="45"/>
      <c r="I366" s="45"/>
      <c r="J366" s="45"/>
      <c r="K366" s="45"/>
      <c r="L366" s="134"/>
      <c r="M366" t="str">
        <f>IF(E366="","",'OPĆI DIO'!$C$1)</f>
        <v/>
      </c>
      <c r="N366" t="str">
        <f t="shared" si="30"/>
        <v/>
      </c>
      <c r="O366" t="str">
        <f t="shared" si="31"/>
        <v/>
      </c>
    </row>
    <row r="367" spans="1:15">
      <c r="A367" s="7" t="str">
        <f>IF(E367="","",VLOOKUP('OPĆI DIO'!$C$1,'OPĆI DIO'!$P$4:$Y$137,10,FALSE))</f>
        <v/>
      </c>
      <c r="B367" s="7" t="str">
        <f>IF(E367="","",VLOOKUP('OPĆI DIO'!$C$1,'OPĆI DIO'!$P$4:$Y$137,9,FALSE))</f>
        <v/>
      </c>
      <c r="C367" s="47" t="str">
        <f t="shared" si="32"/>
        <v/>
      </c>
      <c r="D367" s="6" t="str">
        <f t="shared" si="33"/>
        <v/>
      </c>
      <c r="E367" s="14"/>
      <c r="F367" s="49" t="str">
        <f t="shared" si="34"/>
        <v/>
      </c>
      <c r="G367" s="45"/>
      <c r="H367" s="45"/>
      <c r="I367" s="45"/>
      <c r="J367" s="45"/>
      <c r="K367" s="45"/>
      <c r="L367" s="134"/>
      <c r="M367" t="str">
        <f>IF(E367="","",'OPĆI DIO'!$C$1)</f>
        <v/>
      </c>
      <c r="N367" t="str">
        <f t="shared" si="30"/>
        <v/>
      </c>
      <c r="O367" t="str">
        <f t="shared" si="31"/>
        <v/>
      </c>
    </row>
    <row r="368" spans="1:15">
      <c r="A368" s="7" t="str">
        <f>IF(E368="","",VLOOKUP('OPĆI DIO'!$C$1,'OPĆI DIO'!$P$4:$Y$137,10,FALSE))</f>
        <v/>
      </c>
      <c r="B368" s="7" t="str">
        <f>IF(E368="","",VLOOKUP('OPĆI DIO'!$C$1,'OPĆI DIO'!$P$4:$Y$137,9,FALSE))</f>
        <v/>
      </c>
      <c r="C368" s="47" t="str">
        <f t="shared" si="32"/>
        <v/>
      </c>
      <c r="D368" s="6" t="str">
        <f t="shared" si="33"/>
        <v/>
      </c>
      <c r="E368" s="14"/>
      <c r="F368" s="49" t="str">
        <f t="shared" si="34"/>
        <v/>
      </c>
      <c r="G368" s="45"/>
      <c r="H368" s="45"/>
      <c r="I368" s="45"/>
      <c r="J368" s="45"/>
      <c r="K368" s="45"/>
      <c r="L368" s="134"/>
      <c r="M368" t="str">
        <f>IF(E368="","",'OPĆI DIO'!$C$1)</f>
        <v/>
      </c>
      <c r="N368" t="str">
        <f t="shared" si="30"/>
        <v/>
      </c>
      <c r="O368" t="str">
        <f t="shared" si="31"/>
        <v/>
      </c>
    </row>
    <row r="369" spans="1:15">
      <c r="A369" s="7" t="str">
        <f>IF(E369="","",VLOOKUP('OPĆI DIO'!$C$1,'OPĆI DIO'!$P$4:$Y$137,10,FALSE))</f>
        <v/>
      </c>
      <c r="B369" s="7" t="str">
        <f>IF(E369="","",VLOOKUP('OPĆI DIO'!$C$1,'OPĆI DIO'!$P$4:$Y$137,9,FALSE))</f>
        <v/>
      </c>
      <c r="C369" s="47" t="str">
        <f t="shared" si="32"/>
        <v/>
      </c>
      <c r="D369" s="6" t="str">
        <f t="shared" si="33"/>
        <v/>
      </c>
      <c r="E369" s="14"/>
      <c r="F369" s="49" t="str">
        <f t="shared" si="34"/>
        <v/>
      </c>
      <c r="G369" s="45"/>
      <c r="H369" s="45"/>
      <c r="I369" s="45"/>
      <c r="J369" s="45"/>
      <c r="K369" s="45"/>
      <c r="L369" s="134"/>
      <c r="M369" t="str">
        <f>IF(E369="","",'OPĆI DIO'!$C$1)</f>
        <v/>
      </c>
      <c r="N369" t="str">
        <f t="shared" si="30"/>
        <v/>
      </c>
      <c r="O369" t="str">
        <f t="shared" si="31"/>
        <v/>
      </c>
    </row>
    <row r="370" spans="1:15">
      <c r="A370" s="7" t="str">
        <f>IF(E370="","",VLOOKUP('OPĆI DIO'!$C$1,'OPĆI DIO'!$P$4:$Y$137,10,FALSE))</f>
        <v/>
      </c>
      <c r="B370" s="7" t="str">
        <f>IF(E370="","",VLOOKUP('OPĆI DIO'!$C$1,'OPĆI DIO'!$P$4:$Y$137,9,FALSE))</f>
        <v/>
      </c>
      <c r="C370" s="47" t="str">
        <f t="shared" si="32"/>
        <v/>
      </c>
      <c r="D370" s="6" t="str">
        <f t="shared" si="33"/>
        <v/>
      </c>
      <c r="E370" s="14"/>
      <c r="F370" s="49" t="str">
        <f t="shared" si="34"/>
        <v/>
      </c>
      <c r="G370" s="45"/>
      <c r="H370" s="45"/>
      <c r="I370" s="45"/>
      <c r="J370" s="45"/>
      <c r="K370" s="45"/>
      <c r="L370" s="134"/>
      <c r="M370" t="str">
        <f>IF(E370="","",'OPĆI DIO'!$C$1)</f>
        <v/>
      </c>
      <c r="N370" t="str">
        <f t="shared" si="30"/>
        <v/>
      </c>
      <c r="O370" t="str">
        <f t="shared" si="31"/>
        <v/>
      </c>
    </row>
    <row r="371" spans="1:15">
      <c r="A371" s="7" t="str">
        <f>IF(E371="","",VLOOKUP('OPĆI DIO'!$C$1,'OPĆI DIO'!$P$4:$Y$137,10,FALSE))</f>
        <v/>
      </c>
      <c r="B371" s="7" t="str">
        <f>IF(E371="","",VLOOKUP('OPĆI DIO'!$C$1,'OPĆI DIO'!$P$4:$Y$137,9,FALSE))</f>
        <v/>
      </c>
      <c r="C371" s="47" t="str">
        <f t="shared" si="32"/>
        <v/>
      </c>
      <c r="D371" s="6" t="str">
        <f t="shared" si="33"/>
        <v/>
      </c>
      <c r="E371" s="14"/>
      <c r="F371" s="49" t="str">
        <f t="shared" si="34"/>
        <v/>
      </c>
      <c r="G371" s="45"/>
      <c r="H371" s="45"/>
      <c r="I371" s="45"/>
      <c r="J371" s="45"/>
      <c r="K371" s="45"/>
      <c r="L371" s="134"/>
      <c r="M371" t="str">
        <f>IF(E371="","",'OPĆI DIO'!$C$1)</f>
        <v/>
      </c>
      <c r="N371" t="str">
        <f t="shared" si="30"/>
        <v/>
      </c>
      <c r="O371" t="str">
        <f t="shared" si="31"/>
        <v/>
      </c>
    </row>
    <row r="372" spans="1:15">
      <c r="A372" s="7" t="str">
        <f>IF(E372="","",VLOOKUP('OPĆI DIO'!$C$1,'OPĆI DIO'!$P$4:$Y$137,10,FALSE))</f>
        <v/>
      </c>
      <c r="B372" s="7" t="str">
        <f>IF(E372="","",VLOOKUP('OPĆI DIO'!$C$1,'OPĆI DIO'!$P$4:$Y$137,9,FALSE))</f>
        <v/>
      </c>
      <c r="C372" s="47" t="str">
        <f t="shared" si="32"/>
        <v/>
      </c>
      <c r="D372" s="6" t="str">
        <f t="shared" si="33"/>
        <v/>
      </c>
      <c r="E372" s="14"/>
      <c r="F372" s="49" t="str">
        <f t="shared" si="34"/>
        <v/>
      </c>
      <c r="G372" s="45"/>
      <c r="H372" s="45"/>
      <c r="I372" s="45"/>
      <c r="J372" s="45"/>
      <c r="K372" s="45"/>
      <c r="L372" s="134"/>
      <c r="M372" t="str">
        <f>IF(E372="","",'OPĆI DIO'!$C$1)</f>
        <v/>
      </c>
      <c r="N372" t="str">
        <f t="shared" si="30"/>
        <v/>
      </c>
      <c r="O372" t="str">
        <f t="shared" si="31"/>
        <v/>
      </c>
    </row>
    <row r="373" spans="1:15">
      <c r="A373" s="7" t="str">
        <f>IF(E373="","",VLOOKUP('OPĆI DIO'!$C$1,'OPĆI DIO'!$P$4:$Y$137,10,FALSE))</f>
        <v/>
      </c>
      <c r="B373" s="7" t="str">
        <f>IF(E373="","",VLOOKUP('OPĆI DIO'!$C$1,'OPĆI DIO'!$P$4:$Y$137,9,FALSE))</f>
        <v/>
      </c>
      <c r="C373" s="47" t="str">
        <f t="shared" si="32"/>
        <v/>
      </c>
      <c r="D373" s="6" t="str">
        <f t="shared" si="33"/>
        <v/>
      </c>
      <c r="E373" s="14"/>
      <c r="F373" s="49" t="str">
        <f t="shared" si="34"/>
        <v/>
      </c>
      <c r="G373" s="45"/>
      <c r="H373" s="45"/>
      <c r="I373" s="45"/>
      <c r="J373" s="45"/>
      <c r="K373" s="45"/>
      <c r="L373" s="134"/>
      <c r="M373" t="str">
        <f>IF(E373="","",'OPĆI DIO'!$C$1)</f>
        <v/>
      </c>
      <c r="N373" t="str">
        <f t="shared" si="30"/>
        <v/>
      </c>
      <c r="O373" t="str">
        <f t="shared" si="31"/>
        <v/>
      </c>
    </row>
    <row r="374" spans="1:15">
      <c r="A374" s="7" t="str">
        <f>IF(E374="","",VLOOKUP('OPĆI DIO'!$C$1,'OPĆI DIO'!$P$4:$Y$137,10,FALSE))</f>
        <v/>
      </c>
      <c r="B374" s="7" t="str">
        <f>IF(E374="","",VLOOKUP('OPĆI DIO'!$C$1,'OPĆI DIO'!$P$4:$Y$137,9,FALSE))</f>
        <v/>
      </c>
      <c r="C374" s="47" t="str">
        <f t="shared" si="32"/>
        <v/>
      </c>
      <c r="D374" s="6" t="str">
        <f t="shared" si="33"/>
        <v/>
      </c>
      <c r="E374" s="14"/>
      <c r="F374" s="49" t="str">
        <f t="shared" si="34"/>
        <v/>
      </c>
      <c r="G374" s="45"/>
      <c r="H374" s="45"/>
      <c r="I374" s="45"/>
      <c r="J374" s="45"/>
      <c r="K374" s="45"/>
      <c r="L374" s="134"/>
      <c r="M374" t="str">
        <f>IF(E374="","",'OPĆI DIO'!$C$1)</f>
        <v/>
      </c>
      <c r="N374" t="str">
        <f t="shared" si="30"/>
        <v/>
      </c>
      <c r="O374" t="str">
        <f t="shared" si="31"/>
        <v/>
      </c>
    </row>
    <row r="375" spans="1:15">
      <c r="A375" s="7" t="str">
        <f>IF(E375="","",VLOOKUP('OPĆI DIO'!$C$1,'OPĆI DIO'!$P$4:$Y$137,10,FALSE))</f>
        <v/>
      </c>
      <c r="B375" s="7" t="str">
        <f>IF(E375="","",VLOOKUP('OPĆI DIO'!$C$1,'OPĆI DIO'!$P$4:$Y$137,9,FALSE))</f>
        <v/>
      </c>
      <c r="C375" s="47" t="str">
        <f t="shared" si="32"/>
        <v/>
      </c>
      <c r="D375" s="6" t="str">
        <f t="shared" si="33"/>
        <v/>
      </c>
      <c r="E375" s="14"/>
      <c r="F375" s="49" t="str">
        <f t="shared" si="34"/>
        <v/>
      </c>
      <c r="G375" s="45"/>
      <c r="H375" s="45"/>
      <c r="I375" s="45"/>
      <c r="J375" s="45"/>
      <c r="K375" s="45"/>
      <c r="L375" s="134"/>
      <c r="M375" t="str">
        <f>IF(E375="","",'OPĆI DIO'!$C$1)</f>
        <v/>
      </c>
      <c r="N375" t="str">
        <f t="shared" si="30"/>
        <v/>
      </c>
      <c r="O375" t="str">
        <f t="shared" si="31"/>
        <v/>
      </c>
    </row>
    <row r="376" spans="1:15">
      <c r="A376" s="7" t="str">
        <f>IF(E376="","",VLOOKUP('OPĆI DIO'!$C$1,'OPĆI DIO'!$P$4:$Y$137,10,FALSE))</f>
        <v/>
      </c>
      <c r="B376" s="7" t="str">
        <f>IF(E376="","",VLOOKUP('OPĆI DIO'!$C$1,'OPĆI DIO'!$P$4:$Y$137,9,FALSE))</f>
        <v/>
      </c>
      <c r="C376" s="47" t="str">
        <f t="shared" si="32"/>
        <v/>
      </c>
      <c r="D376" s="6" t="str">
        <f t="shared" si="33"/>
        <v/>
      </c>
      <c r="E376" s="14"/>
      <c r="F376" s="49" t="str">
        <f t="shared" si="34"/>
        <v/>
      </c>
      <c r="G376" s="45"/>
      <c r="H376" s="45"/>
      <c r="I376" s="45"/>
      <c r="J376" s="45"/>
      <c r="K376" s="45"/>
      <c r="L376" s="134"/>
      <c r="M376" t="str">
        <f>IF(E376="","",'OPĆI DIO'!$C$1)</f>
        <v/>
      </c>
      <c r="N376" t="str">
        <f t="shared" si="30"/>
        <v/>
      </c>
      <c r="O376" t="str">
        <f t="shared" si="31"/>
        <v/>
      </c>
    </row>
    <row r="377" spans="1:15">
      <c r="A377" s="7" t="str">
        <f>IF(E377="","",VLOOKUP('OPĆI DIO'!$C$1,'OPĆI DIO'!$P$4:$Y$137,10,FALSE))</f>
        <v/>
      </c>
      <c r="B377" s="7" t="str">
        <f>IF(E377="","",VLOOKUP('OPĆI DIO'!$C$1,'OPĆI DIO'!$P$4:$Y$137,9,FALSE))</f>
        <v/>
      </c>
      <c r="C377" s="47" t="str">
        <f t="shared" si="32"/>
        <v/>
      </c>
      <c r="D377" s="6" t="str">
        <f t="shared" si="33"/>
        <v/>
      </c>
      <c r="E377" s="14"/>
      <c r="F377" s="49" t="str">
        <f t="shared" si="34"/>
        <v/>
      </c>
      <c r="G377" s="45"/>
      <c r="H377" s="45"/>
      <c r="I377" s="45"/>
      <c r="J377" s="45"/>
      <c r="K377" s="45"/>
      <c r="L377" s="134"/>
      <c r="M377" t="str">
        <f>IF(E377="","",'OPĆI DIO'!$C$1)</f>
        <v/>
      </c>
      <c r="N377" t="str">
        <f t="shared" si="30"/>
        <v/>
      </c>
      <c r="O377" t="str">
        <f t="shared" si="31"/>
        <v/>
      </c>
    </row>
    <row r="378" spans="1:15">
      <c r="A378" s="7" t="str">
        <f>IF(E378="","",VLOOKUP('OPĆI DIO'!$C$1,'OPĆI DIO'!$P$4:$Y$137,10,FALSE))</f>
        <v/>
      </c>
      <c r="B378" s="7" t="str">
        <f>IF(E378="","",VLOOKUP('OPĆI DIO'!$C$1,'OPĆI DIO'!$P$4:$Y$137,9,FALSE))</f>
        <v/>
      </c>
      <c r="C378" s="47" t="str">
        <f t="shared" si="32"/>
        <v/>
      </c>
      <c r="D378" s="6" t="str">
        <f t="shared" si="33"/>
        <v/>
      </c>
      <c r="E378" s="14"/>
      <c r="F378" s="49" t="str">
        <f t="shared" si="34"/>
        <v/>
      </c>
      <c r="G378" s="45"/>
      <c r="H378" s="45"/>
      <c r="I378" s="45"/>
      <c r="J378" s="45"/>
      <c r="K378" s="45"/>
      <c r="L378" s="134"/>
      <c r="M378" t="str">
        <f>IF(E378="","",'OPĆI DIO'!$C$1)</f>
        <v/>
      </c>
      <c r="N378" t="str">
        <f t="shared" si="30"/>
        <v/>
      </c>
      <c r="O378" t="str">
        <f t="shared" si="31"/>
        <v/>
      </c>
    </row>
    <row r="379" spans="1:15">
      <c r="A379" s="7" t="str">
        <f>IF(E379="","",VLOOKUP('OPĆI DIO'!$C$1,'OPĆI DIO'!$P$4:$Y$137,10,FALSE))</f>
        <v/>
      </c>
      <c r="B379" s="7" t="str">
        <f>IF(E379="","",VLOOKUP('OPĆI DIO'!$C$1,'OPĆI DIO'!$P$4:$Y$137,9,FALSE))</f>
        <v/>
      </c>
      <c r="C379" s="47" t="str">
        <f t="shared" si="32"/>
        <v/>
      </c>
      <c r="D379" s="6" t="str">
        <f t="shared" si="33"/>
        <v/>
      </c>
      <c r="E379" s="14"/>
      <c r="F379" s="49" t="str">
        <f t="shared" si="34"/>
        <v/>
      </c>
      <c r="G379" s="45"/>
      <c r="H379" s="45"/>
      <c r="I379" s="45"/>
      <c r="J379" s="45"/>
      <c r="K379" s="45"/>
      <c r="L379" s="134"/>
      <c r="M379" t="str">
        <f>IF(E379="","",'OPĆI DIO'!$C$1)</f>
        <v/>
      </c>
      <c r="N379" t="str">
        <f t="shared" si="30"/>
        <v/>
      </c>
      <c r="O379" t="str">
        <f t="shared" si="31"/>
        <v/>
      </c>
    </row>
    <row r="380" spans="1:15">
      <c r="A380" s="7" t="str">
        <f>IF(E380="","",VLOOKUP('OPĆI DIO'!$C$1,'OPĆI DIO'!$P$4:$Y$137,10,FALSE))</f>
        <v/>
      </c>
      <c r="B380" s="7" t="str">
        <f>IF(E380="","",VLOOKUP('OPĆI DIO'!$C$1,'OPĆI DIO'!$P$4:$Y$137,9,FALSE))</f>
        <v/>
      </c>
      <c r="C380" s="47" t="str">
        <f t="shared" si="32"/>
        <v/>
      </c>
      <c r="D380" s="6" t="str">
        <f t="shared" si="33"/>
        <v/>
      </c>
      <c r="E380" s="14"/>
      <c r="F380" s="49" t="str">
        <f t="shared" si="34"/>
        <v/>
      </c>
      <c r="G380" s="45"/>
      <c r="H380" s="45"/>
      <c r="I380" s="45"/>
      <c r="J380" s="45"/>
      <c r="K380" s="45"/>
      <c r="L380" s="134"/>
      <c r="M380" t="str">
        <f>IF(E380="","",'OPĆI DIO'!$C$1)</f>
        <v/>
      </c>
      <c r="N380" t="str">
        <f t="shared" si="30"/>
        <v/>
      </c>
      <c r="O380" t="str">
        <f t="shared" si="31"/>
        <v/>
      </c>
    </row>
    <row r="381" spans="1:15">
      <c r="A381" s="7" t="str">
        <f>IF(E381="","",VLOOKUP('OPĆI DIO'!$C$1,'OPĆI DIO'!$P$4:$Y$137,10,FALSE))</f>
        <v/>
      </c>
      <c r="B381" s="7" t="str">
        <f>IF(E381="","",VLOOKUP('OPĆI DIO'!$C$1,'OPĆI DIO'!$P$4:$Y$137,9,FALSE))</f>
        <v/>
      </c>
      <c r="C381" s="47" t="str">
        <f t="shared" si="32"/>
        <v/>
      </c>
      <c r="D381" s="6" t="str">
        <f t="shared" si="33"/>
        <v/>
      </c>
      <c r="E381" s="14"/>
      <c r="F381" s="49" t="str">
        <f t="shared" si="34"/>
        <v/>
      </c>
      <c r="G381" s="45"/>
      <c r="H381" s="45"/>
      <c r="I381" s="45"/>
      <c r="J381" s="45"/>
      <c r="K381" s="45"/>
      <c r="L381" s="134"/>
      <c r="M381" t="str">
        <f>IF(E381="","",'OPĆI DIO'!$C$1)</f>
        <v/>
      </c>
      <c r="N381" t="str">
        <f t="shared" si="30"/>
        <v/>
      </c>
      <c r="O381" t="str">
        <f t="shared" si="31"/>
        <v/>
      </c>
    </row>
    <row r="382" spans="1:15">
      <c r="A382" s="7" t="str">
        <f>IF(E382="","",VLOOKUP('OPĆI DIO'!$C$1,'OPĆI DIO'!$P$4:$Y$137,10,FALSE))</f>
        <v/>
      </c>
      <c r="B382" s="7" t="str">
        <f>IF(E382="","",VLOOKUP('OPĆI DIO'!$C$1,'OPĆI DIO'!$P$4:$Y$137,9,FALSE))</f>
        <v/>
      </c>
      <c r="C382" s="47" t="str">
        <f t="shared" si="32"/>
        <v/>
      </c>
      <c r="D382" s="6" t="str">
        <f t="shared" si="33"/>
        <v/>
      </c>
      <c r="E382" s="14"/>
      <c r="F382" s="49" t="str">
        <f t="shared" si="34"/>
        <v/>
      </c>
      <c r="G382" s="45"/>
      <c r="H382" s="45"/>
      <c r="I382" s="45"/>
      <c r="J382" s="45"/>
      <c r="K382" s="45"/>
      <c r="L382" s="134"/>
      <c r="M382" t="str">
        <f>IF(E382="","",'OPĆI DIO'!$C$1)</f>
        <v/>
      </c>
      <c r="N382" t="str">
        <f t="shared" si="30"/>
        <v/>
      </c>
      <c r="O382" t="str">
        <f t="shared" si="31"/>
        <v/>
      </c>
    </row>
    <row r="383" spans="1:15">
      <c r="A383" s="7" t="str">
        <f>IF(E383="","",VLOOKUP('OPĆI DIO'!$C$1,'OPĆI DIO'!$P$4:$Y$137,10,FALSE))</f>
        <v/>
      </c>
      <c r="B383" s="7" t="str">
        <f>IF(E383="","",VLOOKUP('OPĆI DIO'!$C$1,'OPĆI DIO'!$P$4:$Y$137,9,FALSE))</f>
        <v/>
      </c>
      <c r="C383" s="47" t="str">
        <f t="shared" si="32"/>
        <v/>
      </c>
      <c r="D383" s="6" t="str">
        <f t="shared" si="33"/>
        <v/>
      </c>
      <c r="E383" s="14"/>
      <c r="F383" s="49" t="str">
        <f t="shared" si="34"/>
        <v/>
      </c>
      <c r="G383" s="45"/>
      <c r="H383" s="45"/>
      <c r="I383" s="45"/>
      <c r="J383" s="45"/>
      <c r="K383" s="45"/>
      <c r="L383" s="134"/>
      <c r="M383" t="str">
        <f>IF(E383="","",'OPĆI DIO'!$C$1)</f>
        <v/>
      </c>
      <c r="N383" t="str">
        <f t="shared" si="30"/>
        <v/>
      </c>
      <c r="O383" t="str">
        <f t="shared" si="31"/>
        <v/>
      </c>
    </row>
    <row r="384" spans="1:15">
      <c r="A384" s="7" t="str">
        <f>IF(E384="","",VLOOKUP('OPĆI DIO'!$C$1,'OPĆI DIO'!$P$4:$Y$137,10,FALSE))</f>
        <v/>
      </c>
      <c r="B384" s="7" t="str">
        <f>IF(E384="","",VLOOKUP('OPĆI DIO'!$C$1,'OPĆI DIO'!$P$4:$Y$137,9,FALSE))</f>
        <v/>
      </c>
      <c r="C384" s="47" t="str">
        <f t="shared" si="32"/>
        <v/>
      </c>
      <c r="D384" s="6" t="str">
        <f t="shared" si="33"/>
        <v/>
      </c>
      <c r="E384" s="14"/>
      <c r="F384" s="49" t="str">
        <f t="shared" si="34"/>
        <v/>
      </c>
      <c r="G384" s="45"/>
      <c r="H384" s="45"/>
      <c r="I384" s="45"/>
      <c r="J384" s="45"/>
      <c r="K384" s="45"/>
      <c r="L384" s="134"/>
      <c r="M384" t="str">
        <f>IF(E384="","",'OPĆI DIO'!$C$1)</f>
        <v/>
      </c>
      <c r="N384" t="str">
        <f t="shared" si="30"/>
        <v/>
      </c>
      <c r="O384" t="str">
        <f t="shared" si="31"/>
        <v/>
      </c>
    </row>
    <row r="385" spans="1:15">
      <c r="A385" s="7" t="str">
        <f>IF(E385="","",VLOOKUP('OPĆI DIO'!$C$1,'OPĆI DIO'!$P$4:$Y$137,10,FALSE))</f>
        <v/>
      </c>
      <c r="B385" s="7" t="str">
        <f>IF(E385="","",VLOOKUP('OPĆI DIO'!$C$1,'OPĆI DIO'!$P$4:$Y$137,9,FALSE))</f>
        <v/>
      </c>
      <c r="C385" s="47" t="str">
        <f t="shared" si="32"/>
        <v/>
      </c>
      <c r="D385" s="6" t="str">
        <f t="shared" si="33"/>
        <v/>
      </c>
      <c r="E385" s="14"/>
      <c r="F385" s="49" t="str">
        <f t="shared" si="34"/>
        <v/>
      </c>
      <c r="G385" s="45"/>
      <c r="H385" s="45"/>
      <c r="I385" s="45"/>
      <c r="J385" s="45"/>
      <c r="K385" s="45"/>
      <c r="L385" s="134"/>
      <c r="M385" t="str">
        <f>IF(E385="","",'OPĆI DIO'!$C$1)</f>
        <v/>
      </c>
      <c r="N385" t="str">
        <f t="shared" si="30"/>
        <v/>
      </c>
      <c r="O385" t="str">
        <f t="shared" si="31"/>
        <v/>
      </c>
    </row>
    <row r="386" spans="1:15">
      <c r="A386" s="7" t="str">
        <f>IF(E386="","",VLOOKUP('OPĆI DIO'!$C$1,'OPĆI DIO'!$P$4:$Y$137,10,FALSE))</f>
        <v/>
      </c>
      <c r="B386" s="7" t="str">
        <f>IF(E386="","",VLOOKUP('OPĆI DIO'!$C$1,'OPĆI DIO'!$P$4:$Y$137,9,FALSE))</f>
        <v/>
      </c>
      <c r="C386" s="47" t="str">
        <f t="shared" si="32"/>
        <v/>
      </c>
      <c r="D386" s="6" t="str">
        <f t="shared" si="33"/>
        <v/>
      </c>
      <c r="E386" s="14"/>
      <c r="F386" s="49" t="str">
        <f t="shared" si="34"/>
        <v/>
      </c>
      <c r="G386" s="45"/>
      <c r="H386" s="45"/>
      <c r="I386" s="45"/>
      <c r="J386" s="45"/>
      <c r="K386" s="45"/>
      <c r="L386" s="134"/>
      <c r="M386" t="str">
        <f>IF(E386="","",'OPĆI DIO'!$C$1)</f>
        <v/>
      </c>
      <c r="N386" t="str">
        <f t="shared" si="30"/>
        <v/>
      </c>
      <c r="O386" t="str">
        <f t="shared" si="31"/>
        <v/>
      </c>
    </row>
    <row r="387" spans="1:15">
      <c r="A387" s="7" t="str">
        <f>IF(E387="","",VLOOKUP('OPĆI DIO'!$C$1,'OPĆI DIO'!$P$4:$Y$137,10,FALSE))</f>
        <v/>
      </c>
      <c r="B387" s="7" t="str">
        <f>IF(E387="","",VLOOKUP('OPĆI DIO'!$C$1,'OPĆI DIO'!$P$4:$Y$137,9,FALSE))</f>
        <v/>
      </c>
      <c r="C387" s="47" t="str">
        <f t="shared" si="32"/>
        <v/>
      </c>
      <c r="D387" s="6" t="str">
        <f t="shared" si="33"/>
        <v/>
      </c>
      <c r="E387" s="14"/>
      <c r="F387" s="49" t="str">
        <f t="shared" si="34"/>
        <v/>
      </c>
      <c r="G387" s="45"/>
      <c r="H387" s="45"/>
      <c r="I387" s="45"/>
      <c r="J387" s="45"/>
      <c r="K387" s="45"/>
      <c r="L387" s="134"/>
      <c r="M387" t="str">
        <f>IF(E387="","",'OPĆI DIO'!$C$1)</f>
        <v/>
      </c>
      <c r="N387" t="str">
        <f t="shared" si="30"/>
        <v/>
      </c>
      <c r="O387" t="str">
        <f t="shared" si="31"/>
        <v/>
      </c>
    </row>
    <row r="388" spans="1:15">
      <c r="A388" s="7" t="str">
        <f>IF(E388="","",VLOOKUP('OPĆI DIO'!$C$1,'OPĆI DIO'!$P$4:$Y$137,10,FALSE))</f>
        <v/>
      </c>
      <c r="B388" s="7" t="str">
        <f>IF(E388="","",VLOOKUP('OPĆI DIO'!$C$1,'OPĆI DIO'!$P$4:$Y$137,9,FALSE))</f>
        <v/>
      </c>
      <c r="C388" s="47" t="str">
        <f t="shared" si="32"/>
        <v/>
      </c>
      <c r="D388" s="6" t="str">
        <f t="shared" si="33"/>
        <v/>
      </c>
      <c r="E388" s="14"/>
      <c r="F388" s="49" t="str">
        <f t="shared" si="34"/>
        <v/>
      </c>
      <c r="G388" s="45"/>
      <c r="H388" s="45"/>
      <c r="I388" s="45"/>
      <c r="J388" s="45"/>
      <c r="K388" s="45"/>
      <c r="L388" s="134"/>
      <c r="M388" t="str">
        <f>IF(E388="","",'OPĆI DIO'!$C$1)</f>
        <v/>
      </c>
      <c r="N388" t="str">
        <f t="shared" ref="N388:N451" si="35">LEFT(E388,2)</f>
        <v/>
      </c>
      <c r="O388" t="str">
        <f t="shared" ref="O388:O451" si="36">LEFT(E388,3)</f>
        <v/>
      </c>
    </row>
    <row r="389" spans="1:15">
      <c r="A389" s="7" t="str">
        <f>IF(E389="","",VLOOKUP('OPĆI DIO'!$C$1,'OPĆI DIO'!$P$4:$Y$137,10,FALSE))</f>
        <v/>
      </c>
      <c r="B389" s="7" t="str">
        <f>IF(E389="","",VLOOKUP('OPĆI DIO'!$C$1,'OPĆI DIO'!$P$4:$Y$137,9,FALSE))</f>
        <v/>
      </c>
      <c r="C389" s="47" t="str">
        <f t="shared" si="32"/>
        <v/>
      </c>
      <c r="D389" s="6" t="str">
        <f t="shared" si="33"/>
        <v/>
      </c>
      <c r="E389" s="14"/>
      <c r="F389" s="49" t="str">
        <f t="shared" si="34"/>
        <v/>
      </c>
      <c r="G389" s="45"/>
      <c r="H389" s="45"/>
      <c r="I389" s="45"/>
      <c r="J389" s="45"/>
      <c r="K389" s="45"/>
      <c r="L389" s="134"/>
      <c r="M389" t="str">
        <f>IF(E389="","",'OPĆI DIO'!$C$1)</f>
        <v/>
      </c>
      <c r="N389" t="str">
        <f t="shared" si="35"/>
        <v/>
      </c>
      <c r="O389" t="str">
        <f t="shared" si="36"/>
        <v/>
      </c>
    </row>
    <row r="390" spans="1:15">
      <c r="A390" s="7" t="str">
        <f>IF(E390="","",VLOOKUP('OPĆI DIO'!$C$1,'OPĆI DIO'!$P$4:$Y$137,10,FALSE))</f>
        <v/>
      </c>
      <c r="B390" s="7" t="str">
        <f>IF(E390="","",VLOOKUP('OPĆI DIO'!$C$1,'OPĆI DIO'!$P$4:$Y$137,9,FALSE))</f>
        <v/>
      </c>
      <c r="C390" s="47" t="str">
        <f t="shared" ref="C390:C453" si="37">IFERROR(VLOOKUP(E390,$T$6:$W$113,3,FALSE),"")</f>
        <v/>
      </c>
      <c r="D390" s="6" t="str">
        <f t="shared" ref="D390:D453" si="38">IFERROR(VLOOKUP(E390,$T$6:$W$113,4,FALSE),"")</f>
        <v/>
      </c>
      <c r="E390" s="14"/>
      <c r="F390" s="49" t="str">
        <f t="shared" ref="F390:F453" si="39">IFERROR(VLOOKUP(E390,$T$6:$W$113,2,FALSE),"")</f>
        <v/>
      </c>
      <c r="G390" s="45"/>
      <c r="H390" s="45"/>
      <c r="I390" s="45"/>
      <c r="J390" s="45"/>
      <c r="K390" s="45"/>
      <c r="L390" s="134"/>
      <c r="M390" t="str">
        <f>IF(E390="","",'OPĆI DIO'!$C$1)</f>
        <v/>
      </c>
      <c r="N390" t="str">
        <f t="shared" si="35"/>
        <v/>
      </c>
      <c r="O390" t="str">
        <f t="shared" si="36"/>
        <v/>
      </c>
    </row>
    <row r="391" spans="1:15">
      <c r="A391" s="7" t="str">
        <f>IF(E391="","",VLOOKUP('OPĆI DIO'!$C$1,'OPĆI DIO'!$P$4:$Y$137,10,FALSE))</f>
        <v/>
      </c>
      <c r="B391" s="7" t="str">
        <f>IF(E391="","",VLOOKUP('OPĆI DIO'!$C$1,'OPĆI DIO'!$P$4:$Y$137,9,FALSE))</f>
        <v/>
      </c>
      <c r="C391" s="47" t="str">
        <f t="shared" si="37"/>
        <v/>
      </c>
      <c r="D391" s="6" t="str">
        <f t="shared" si="38"/>
        <v/>
      </c>
      <c r="E391" s="14"/>
      <c r="F391" s="49" t="str">
        <f t="shared" si="39"/>
        <v/>
      </c>
      <c r="G391" s="45"/>
      <c r="H391" s="45"/>
      <c r="I391" s="45"/>
      <c r="J391" s="45"/>
      <c r="K391" s="45"/>
      <c r="L391" s="134"/>
      <c r="M391" t="str">
        <f>IF(E391="","",'OPĆI DIO'!$C$1)</f>
        <v/>
      </c>
      <c r="N391" t="str">
        <f t="shared" si="35"/>
        <v/>
      </c>
      <c r="O391" t="str">
        <f t="shared" si="36"/>
        <v/>
      </c>
    </row>
    <row r="392" spans="1:15">
      <c r="A392" s="7" t="str">
        <f>IF(E392="","",VLOOKUP('OPĆI DIO'!$C$1,'OPĆI DIO'!$P$4:$Y$137,10,FALSE))</f>
        <v/>
      </c>
      <c r="B392" s="7" t="str">
        <f>IF(E392="","",VLOOKUP('OPĆI DIO'!$C$1,'OPĆI DIO'!$P$4:$Y$137,9,FALSE))</f>
        <v/>
      </c>
      <c r="C392" s="47" t="str">
        <f t="shared" si="37"/>
        <v/>
      </c>
      <c r="D392" s="6" t="str">
        <f t="shared" si="38"/>
        <v/>
      </c>
      <c r="E392" s="14"/>
      <c r="F392" s="49" t="str">
        <f t="shared" si="39"/>
        <v/>
      </c>
      <c r="G392" s="45"/>
      <c r="H392" s="45"/>
      <c r="I392" s="45"/>
      <c r="J392" s="45"/>
      <c r="K392" s="45"/>
      <c r="L392" s="134"/>
      <c r="M392" t="str">
        <f>IF(E392="","",'OPĆI DIO'!$C$1)</f>
        <v/>
      </c>
      <c r="N392" t="str">
        <f t="shared" si="35"/>
        <v/>
      </c>
      <c r="O392" t="str">
        <f t="shared" si="36"/>
        <v/>
      </c>
    </row>
    <row r="393" spans="1:15">
      <c r="A393" s="7" t="str">
        <f>IF(E393="","",VLOOKUP('OPĆI DIO'!$C$1,'OPĆI DIO'!$P$4:$Y$137,10,FALSE))</f>
        <v/>
      </c>
      <c r="B393" s="7" t="str">
        <f>IF(E393="","",VLOOKUP('OPĆI DIO'!$C$1,'OPĆI DIO'!$P$4:$Y$137,9,FALSE))</f>
        <v/>
      </c>
      <c r="C393" s="47" t="str">
        <f t="shared" si="37"/>
        <v/>
      </c>
      <c r="D393" s="6" t="str">
        <f t="shared" si="38"/>
        <v/>
      </c>
      <c r="E393" s="14"/>
      <c r="F393" s="49" t="str">
        <f t="shared" si="39"/>
        <v/>
      </c>
      <c r="G393" s="45"/>
      <c r="H393" s="45"/>
      <c r="I393" s="45"/>
      <c r="J393" s="45"/>
      <c r="K393" s="45"/>
      <c r="L393" s="134"/>
      <c r="M393" t="str">
        <f>IF(E393="","",'OPĆI DIO'!$C$1)</f>
        <v/>
      </c>
      <c r="N393" t="str">
        <f t="shared" si="35"/>
        <v/>
      </c>
      <c r="O393" t="str">
        <f t="shared" si="36"/>
        <v/>
      </c>
    </row>
    <row r="394" spans="1:15">
      <c r="A394" s="7" t="str">
        <f>IF(E394="","",VLOOKUP('OPĆI DIO'!$C$1,'OPĆI DIO'!$P$4:$Y$137,10,FALSE))</f>
        <v/>
      </c>
      <c r="B394" s="7" t="str">
        <f>IF(E394="","",VLOOKUP('OPĆI DIO'!$C$1,'OPĆI DIO'!$P$4:$Y$137,9,FALSE))</f>
        <v/>
      </c>
      <c r="C394" s="47" t="str">
        <f t="shared" si="37"/>
        <v/>
      </c>
      <c r="D394" s="6" t="str">
        <f t="shared" si="38"/>
        <v/>
      </c>
      <c r="E394" s="14"/>
      <c r="F394" s="49" t="str">
        <f t="shared" si="39"/>
        <v/>
      </c>
      <c r="G394" s="45"/>
      <c r="H394" s="45"/>
      <c r="I394" s="45"/>
      <c r="J394" s="45"/>
      <c r="K394" s="45"/>
      <c r="L394" s="134"/>
      <c r="M394" t="str">
        <f>IF(E394="","",'OPĆI DIO'!$C$1)</f>
        <v/>
      </c>
      <c r="N394" t="str">
        <f t="shared" si="35"/>
        <v/>
      </c>
      <c r="O394" t="str">
        <f t="shared" si="36"/>
        <v/>
      </c>
    </row>
    <row r="395" spans="1:15">
      <c r="A395" s="7" t="str">
        <f>IF(E395="","",VLOOKUP('OPĆI DIO'!$C$1,'OPĆI DIO'!$P$4:$Y$137,10,FALSE))</f>
        <v/>
      </c>
      <c r="B395" s="7" t="str">
        <f>IF(E395="","",VLOOKUP('OPĆI DIO'!$C$1,'OPĆI DIO'!$P$4:$Y$137,9,FALSE))</f>
        <v/>
      </c>
      <c r="C395" s="47" t="str">
        <f t="shared" si="37"/>
        <v/>
      </c>
      <c r="D395" s="6" t="str">
        <f t="shared" si="38"/>
        <v/>
      </c>
      <c r="E395" s="14"/>
      <c r="F395" s="49" t="str">
        <f t="shared" si="39"/>
        <v/>
      </c>
      <c r="G395" s="45"/>
      <c r="H395" s="45"/>
      <c r="I395" s="45"/>
      <c r="J395" s="45"/>
      <c r="K395" s="45"/>
      <c r="L395" s="134"/>
      <c r="M395" t="str">
        <f>IF(E395="","",'OPĆI DIO'!$C$1)</f>
        <v/>
      </c>
      <c r="N395" t="str">
        <f t="shared" si="35"/>
        <v/>
      </c>
      <c r="O395" t="str">
        <f t="shared" si="36"/>
        <v/>
      </c>
    </row>
    <row r="396" spans="1:15">
      <c r="A396" s="7" t="str">
        <f>IF(E396="","",VLOOKUP('OPĆI DIO'!$C$1,'OPĆI DIO'!$P$4:$Y$137,10,FALSE))</f>
        <v/>
      </c>
      <c r="B396" s="7" t="str">
        <f>IF(E396="","",VLOOKUP('OPĆI DIO'!$C$1,'OPĆI DIO'!$P$4:$Y$137,9,FALSE))</f>
        <v/>
      </c>
      <c r="C396" s="47" t="str">
        <f t="shared" si="37"/>
        <v/>
      </c>
      <c r="D396" s="6" t="str">
        <f t="shared" si="38"/>
        <v/>
      </c>
      <c r="E396" s="14"/>
      <c r="F396" s="49" t="str">
        <f t="shared" si="39"/>
        <v/>
      </c>
      <c r="G396" s="45"/>
      <c r="H396" s="45"/>
      <c r="I396" s="45"/>
      <c r="J396" s="45"/>
      <c r="K396" s="45"/>
      <c r="L396" s="134"/>
      <c r="M396" t="str">
        <f>IF(E396="","",'OPĆI DIO'!$C$1)</f>
        <v/>
      </c>
      <c r="N396" t="str">
        <f t="shared" si="35"/>
        <v/>
      </c>
      <c r="O396" t="str">
        <f t="shared" si="36"/>
        <v/>
      </c>
    </row>
    <row r="397" spans="1:15">
      <c r="A397" s="7" t="str">
        <f>IF(E397="","",VLOOKUP('OPĆI DIO'!$C$1,'OPĆI DIO'!$P$4:$Y$137,10,FALSE))</f>
        <v/>
      </c>
      <c r="B397" s="7" t="str">
        <f>IF(E397="","",VLOOKUP('OPĆI DIO'!$C$1,'OPĆI DIO'!$P$4:$Y$137,9,FALSE))</f>
        <v/>
      </c>
      <c r="C397" s="47" t="str">
        <f t="shared" si="37"/>
        <v/>
      </c>
      <c r="D397" s="6" t="str">
        <f t="shared" si="38"/>
        <v/>
      </c>
      <c r="E397" s="14"/>
      <c r="F397" s="49" t="str">
        <f t="shared" si="39"/>
        <v/>
      </c>
      <c r="G397" s="45"/>
      <c r="H397" s="45"/>
      <c r="I397" s="45"/>
      <c r="J397" s="45"/>
      <c r="K397" s="45"/>
      <c r="L397" s="134"/>
      <c r="M397" t="str">
        <f>IF(E397="","",'OPĆI DIO'!$C$1)</f>
        <v/>
      </c>
      <c r="N397" t="str">
        <f t="shared" si="35"/>
        <v/>
      </c>
      <c r="O397" t="str">
        <f t="shared" si="36"/>
        <v/>
      </c>
    </row>
    <row r="398" spans="1:15">
      <c r="A398" s="7" t="str">
        <f>IF(E398="","",VLOOKUP('OPĆI DIO'!$C$1,'OPĆI DIO'!$P$4:$Y$137,10,FALSE))</f>
        <v/>
      </c>
      <c r="B398" s="7" t="str">
        <f>IF(E398="","",VLOOKUP('OPĆI DIO'!$C$1,'OPĆI DIO'!$P$4:$Y$137,9,FALSE))</f>
        <v/>
      </c>
      <c r="C398" s="47" t="str">
        <f t="shared" si="37"/>
        <v/>
      </c>
      <c r="D398" s="6" t="str">
        <f t="shared" si="38"/>
        <v/>
      </c>
      <c r="E398" s="14"/>
      <c r="F398" s="49" t="str">
        <f t="shared" si="39"/>
        <v/>
      </c>
      <c r="G398" s="45"/>
      <c r="H398" s="45"/>
      <c r="I398" s="45"/>
      <c r="J398" s="45"/>
      <c r="K398" s="45"/>
      <c r="L398" s="134"/>
      <c r="M398" t="str">
        <f>IF(E398="","",'OPĆI DIO'!$C$1)</f>
        <v/>
      </c>
      <c r="N398" t="str">
        <f t="shared" si="35"/>
        <v/>
      </c>
      <c r="O398" t="str">
        <f t="shared" si="36"/>
        <v/>
      </c>
    </row>
    <row r="399" spans="1:15">
      <c r="A399" s="7" t="str">
        <f>IF(E399="","",VLOOKUP('OPĆI DIO'!$C$1,'OPĆI DIO'!$P$4:$Y$137,10,FALSE))</f>
        <v/>
      </c>
      <c r="B399" s="7" t="str">
        <f>IF(E399="","",VLOOKUP('OPĆI DIO'!$C$1,'OPĆI DIO'!$P$4:$Y$137,9,FALSE))</f>
        <v/>
      </c>
      <c r="C399" s="47" t="str">
        <f t="shared" si="37"/>
        <v/>
      </c>
      <c r="D399" s="6" t="str">
        <f t="shared" si="38"/>
        <v/>
      </c>
      <c r="E399" s="14"/>
      <c r="F399" s="49" t="str">
        <f t="shared" si="39"/>
        <v/>
      </c>
      <c r="G399" s="45"/>
      <c r="H399" s="45"/>
      <c r="I399" s="45"/>
      <c r="J399" s="45"/>
      <c r="K399" s="45"/>
      <c r="L399" s="134"/>
      <c r="M399" t="str">
        <f>IF(E399="","",'OPĆI DIO'!$C$1)</f>
        <v/>
      </c>
      <c r="N399" t="str">
        <f t="shared" si="35"/>
        <v/>
      </c>
      <c r="O399" t="str">
        <f t="shared" si="36"/>
        <v/>
      </c>
    </row>
    <row r="400" spans="1:15">
      <c r="A400" s="7" t="str">
        <f>IF(E400="","",VLOOKUP('OPĆI DIO'!$C$1,'OPĆI DIO'!$P$4:$Y$137,10,FALSE))</f>
        <v/>
      </c>
      <c r="B400" s="7" t="str">
        <f>IF(E400="","",VLOOKUP('OPĆI DIO'!$C$1,'OPĆI DIO'!$P$4:$Y$137,9,FALSE))</f>
        <v/>
      </c>
      <c r="C400" s="47" t="str">
        <f t="shared" si="37"/>
        <v/>
      </c>
      <c r="D400" s="6" t="str">
        <f t="shared" si="38"/>
        <v/>
      </c>
      <c r="E400" s="14"/>
      <c r="F400" s="49" t="str">
        <f t="shared" si="39"/>
        <v/>
      </c>
      <c r="G400" s="45"/>
      <c r="H400" s="45"/>
      <c r="I400" s="45"/>
      <c r="J400" s="45"/>
      <c r="K400" s="45"/>
      <c r="L400" s="134"/>
      <c r="M400" t="str">
        <f>IF(E400="","",'OPĆI DIO'!$C$1)</f>
        <v/>
      </c>
      <c r="N400" t="str">
        <f t="shared" si="35"/>
        <v/>
      </c>
      <c r="O400" t="str">
        <f t="shared" si="36"/>
        <v/>
      </c>
    </row>
    <row r="401" spans="1:15">
      <c r="A401" s="7" t="str">
        <f>IF(E401="","",VLOOKUP('OPĆI DIO'!$C$1,'OPĆI DIO'!$P$4:$Y$137,10,FALSE))</f>
        <v/>
      </c>
      <c r="B401" s="7" t="str">
        <f>IF(E401="","",VLOOKUP('OPĆI DIO'!$C$1,'OPĆI DIO'!$P$4:$Y$137,9,FALSE))</f>
        <v/>
      </c>
      <c r="C401" s="47" t="str">
        <f t="shared" si="37"/>
        <v/>
      </c>
      <c r="D401" s="6" t="str">
        <f t="shared" si="38"/>
        <v/>
      </c>
      <c r="E401" s="14"/>
      <c r="F401" s="49" t="str">
        <f t="shared" si="39"/>
        <v/>
      </c>
      <c r="G401" s="45"/>
      <c r="H401" s="45"/>
      <c r="I401" s="45"/>
      <c r="J401" s="45"/>
      <c r="K401" s="45"/>
      <c r="L401" s="134"/>
      <c r="M401" t="str">
        <f>IF(E401="","",'OPĆI DIO'!$C$1)</f>
        <v/>
      </c>
      <c r="N401" t="str">
        <f t="shared" si="35"/>
        <v/>
      </c>
      <c r="O401" t="str">
        <f t="shared" si="36"/>
        <v/>
      </c>
    </row>
    <row r="402" spans="1:15">
      <c r="A402" s="7" t="str">
        <f>IF(E402="","",VLOOKUP('OPĆI DIO'!$C$1,'OPĆI DIO'!$P$4:$Y$137,10,FALSE))</f>
        <v/>
      </c>
      <c r="B402" s="7" t="str">
        <f>IF(E402="","",VLOOKUP('OPĆI DIO'!$C$1,'OPĆI DIO'!$P$4:$Y$137,9,FALSE))</f>
        <v/>
      </c>
      <c r="C402" s="47" t="str">
        <f t="shared" si="37"/>
        <v/>
      </c>
      <c r="D402" s="6" t="str">
        <f t="shared" si="38"/>
        <v/>
      </c>
      <c r="E402" s="14"/>
      <c r="F402" s="49" t="str">
        <f t="shared" si="39"/>
        <v/>
      </c>
      <c r="G402" s="45"/>
      <c r="H402" s="45"/>
      <c r="I402" s="45"/>
      <c r="J402" s="45"/>
      <c r="K402" s="45"/>
      <c r="L402" s="134"/>
      <c r="M402" t="str">
        <f>IF(E402="","",'OPĆI DIO'!$C$1)</f>
        <v/>
      </c>
      <c r="N402" t="str">
        <f t="shared" si="35"/>
        <v/>
      </c>
      <c r="O402" t="str">
        <f t="shared" si="36"/>
        <v/>
      </c>
    </row>
    <row r="403" spans="1:15">
      <c r="A403" s="7" t="str">
        <f>IF(E403="","",VLOOKUP('OPĆI DIO'!$C$1,'OPĆI DIO'!$P$4:$Y$137,10,FALSE))</f>
        <v/>
      </c>
      <c r="B403" s="7" t="str">
        <f>IF(E403="","",VLOOKUP('OPĆI DIO'!$C$1,'OPĆI DIO'!$P$4:$Y$137,9,FALSE))</f>
        <v/>
      </c>
      <c r="C403" s="47" t="str">
        <f t="shared" si="37"/>
        <v/>
      </c>
      <c r="D403" s="6" t="str">
        <f t="shared" si="38"/>
        <v/>
      </c>
      <c r="E403" s="14"/>
      <c r="F403" s="49" t="str">
        <f t="shared" si="39"/>
        <v/>
      </c>
      <c r="G403" s="45"/>
      <c r="H403" s="45"/>
      <c r="I403" s="45"/>
      <c r="J403" s="45"/>
      <c r="K403" s="45"/>
      <c r="L403" s="134"/>
      <c r="M403" t="str">
        <f>IF(E403="","",'OPĆI DIO'!$C$1)</f>
        <v/>
      </c>
      <c r="N403" t="str">
        <f t="shared" si="35"/>
        <v/>
      </c>
      <c r="O403" t="str">
        <f t="shared" si="36"/>
        <v/>
      </c>
    </row>
    <row r="404" spans="1:15">
      <c r="A404" s="7" t="str">
        <f>IF(E404="","",VLOOKUP('OPĆI DIO'!$C$1,'OPĆI DIO'!$P$4:$Y$137,10,FALSE))</f>
        <v/>
      </c>
      <c r="B404" s="7" t="str">
        <f>IF(E404="","",VLOOKUP('OPĆI DIO'!$C$1,'OPĆI DIO'!$P$4:$Y$137,9,FALSE))</f>
        <v/>
      </c>
      <c r="C404" s="47" t="str">
        <f t="shared" si="37"/>
        <v/>
      </c>
      <c r="D404" s="6" t="str">
        <f t="shared" si="38"/>
        <v/>
      </c>
      <c r="E404" s="14"/>
      <c r="F404" s="49" t="str">
        <f t="shared" si="39"/>
        <v/>
      </c>
      <c r="G404" s="45"/>
      <c r="H404" s="45"/>
      <c r="I404" s="45"/>
      <c r="J404" s="45"/>
      <c r="K404" s="45"/>
      <c r="L404" s="134"/>
      <c r="M404" t="str">
        <f>IF(E404="","",'OPĆI DIO'!$C$1)</f>
        <v/>
      </c>
      <c r="N404" t="str">
        <f t="shared" si="35"/>
        <v/>
      </c>
      <c r="O404" t="str">
        <f t="shared" si="36"/>
        <v/>
      </c>
    </row>
    <row r="405" spans="1:15">
      <c r="A405" s="7" t="str">
        <f>IF(E405="","",VLOOKUP('OPĆI DIO'!$C$1,'OPĆI DIO'!$P$4:$Y$137,10,FALSE))</f>
        <v/>
      </c>
      <c r="B405" s="7" t="str">
        <f>IF(E405="","",VLOOKUP('OPĆI DIO'!$C$1,'OPĆI DIO'!$P$4:$Y$137,9,FALSE))</f>
        <v/>
      </c>
      <c r="C405" s="47" t="str">
        <f t="shared" si="37"/>
        <v/>
      </c>
      <c r="D405" s="6" t="str">
        <f t="shared" si="38"/>
        <v/>
      </c>
      <c r="E405" s="14"/>
      <c r="F405" s="49" t="str">
        <f t="shared" si="39"/>
        <v/>
      </c>
      <c r="G405" s="45"/>
      <c r="H405" s="45"/>
      <c r="I405" s="45"/>
      <c r="J405" s="45"/>
      <c r="K405" s="45"/>
      <c r="L405" s="134"/>
      <c r="M405" t="str">
        <f>IF(E405="","",'OPĆI DIO'!$C$1)</f>
        <v/>
      </c>
      <c r="N405" t="str">
        <f t="shared" si="35"/>
        <v/>
      </c>
      <c r="O405" t="str">
        <f t="shared" si="36"/>
        <v/>
      </c>
    </row>
    <row r="406" spans="1:15">
      <c r="A406" s="7" t="str">
        <f>IF(E406="","",VLOOKUP('OPĆI DIO'!$C$1,'OPĆI DIO'!$P$4:$Y$137,10,FALSE))</f>
        <v/>
      </c>
      <c r="B406" s="7" t="str">
        <f>IF(E406="","",VLOOKUP('OPĆI DIO'!$C$1,'OPĆI DIO'!$P$4:$Y$137,9,FALSE))</f>
        <v/>
      </c>
      <c r="C406" s="47" t="str">
        <f t="shared" si="37"/>
        <v/>
      </c>
      <c r="D406" s="6" t="str">
        <f t="shared" si="38"/>
        <v/>
      </c>
      <c r="E406" s="14"/>
      <c r="F406" s="49" t="str">
        <f t="shared" si="39"/>
        <v/>
      </c>
      <c r="G406" s="45"/>
      <c r="H406" s="45"/>
      <c r="I406" s="45"/>
      <c r="J406" s="45"/>
      <c r="K406" s="45"/>
      <c r="L406" s="134"/>
      <c r="M406" t="str">
        <f>IF(E406="","",'OPĆI DIO'!$C$1)</f>
        <v/>
      </c>
      <c r="N406" t="str">
        <f t="shared" si="35"/>
        <v/>
      </c>
      <c r="O406" t="str">
        <f t="shared" si="36"/>
        <v/>
      </c>
    </row>
    <row r="407" spans="1:15">
      <c r="A407" s="7" t="str">
        <f>IF(E407="","",VLOOKUP('OPĆI DIO'!$C$1,'OPĆI DIO'!$P$4:$Y$137,10,FALSE))</f>
        <v/>
      </c>
      <c r="B407" s="7" t="str">
        <f>IF(E407="","",VLOOKUP('OPĆI DIO'!$C$1,'OPĆI DIO'!$P$4:$Y$137,9,FALSE))</f>
        <v/>
      </c>
      <c r="C407" s="47" t="str">
        <f t="shared" si="37"/>
        <v/>
      </c>
      <c r="D407" s="6" t="str">
        <f t="shared" si="38"/>
        <v/>
      </c>
      <c r="E407" s="14"/>
      <c r="F407" s="49" t="str">
        <f t="shared" si="39"/>
        <v/>
      </c>
      <c r="G407" s="45"/>
      <c r="H407" s="45"/>
      <c r="I407" s="45"/>
      <c r="J407" s="45"/>
      <c r="K407" s="45"/>
      <c r="L407" s="134"/>
      <c r="M407" t="str">
        <f>IF(E407="","",'OPĆI DIO'!$C$1)</f>
        <v/>
      </c>
      <c r="N407" t="str">
        <f t="shared" si="35"/>
        <v/>
      </c>
      <c r="O407" t="str">
        <f t="shared" si="36"/>
        <v/>
      </c>
    </row>
    <row r="408" spans="1:15">
      <c r="A408" s="7" t="str">
        <f>IF(E408="","",VLOOKUP('OPĆI DIO'!$C$1,'OPĆI DIO'!$P$4:$Y$137,10,FALSE))</f>
        <v/>
      </c>
      <c r="B408" s="7" t="str">
        <f>IF(E408="","",VLOOKUP('OPĆI DIO'!$C$1,'OPĆI DIO'!$P$4:$Y$137,9,FALSE))</f>
        <v/>
      </c>
      <c r="C408" s="47" t="str">
        <f t="shared" si="37"/>
        <v/>
      </c>
      <c r="D408" s="6" t="str">
        <f t="shared" si="38"/>
        <v/>
      </c>
      <c r="E408" s="14"/>
      <c r="F408" s="49" t="str">
        <f t="shared" si="39"/>
        <v/>
      </c>
      <c r="G408" s="45"/>
      <c r="H408" s="45"/>
      <c r="I408" s="45"/>
      <c r="J408" s="45"/>
      <c r="K408" s="45"/>
      <c r="L408" s="134"/>
      <c r="M408" t="str">
        <f>IF(E408="","",'OPĆI DIO'!$C$1)</f>
        <v/>
      </c>
      <c r="N408" t="str">
        <f t="shared" si="35"/>
        <v/>
      </c>
      <c r="O408" t="str">
        <f t="shared" si="36"/>
        <v/>
      </c>
    </row>
    <row r="409" spans="1:15">
      <c r="A409" s="7" t="str">
        <f>IF(E409="","",VLOOKUP('OPĆI DIO'!$C$1,'OPĆI DIO'!$P$4:$Y$137,10,FALSE))</f>
        <v/>
      </c>
      <c r="B409" s="7" t="str">
        <f>IF(E409="","",VLOOKUP('OPĆI DIO'!$C$1,'OPĆI DIO'!$P$4:$Y$137,9,FALSE))</f>
        <v/>
      </c>
      <c r="C409" s="47" t="str">
        <f t="shared" si="37"/>
        <v/>
      </c>
      <c r="D409" s="6" t="str">
        <f t="shared" si="38"/>
        <v/>
      </c>
      <c r="E409" s="14"/>
      <c r="F409" s="49" t="str">
        <f t="shared" si="39"/>
        <v/>
      </c>
      <c r="G409" s="45"/>
      <c r="H409" s="45"/>
      <c r="I409" s="45"/>
      <c r="J409" s="45"/>
      <c r="K409" s="45"/>
      <c r="L409" s="134"/>
      <c r="M409" t="str">
        <f>IF(E409="","",'OPĆI DIO'!$C$1)</f>
        <v/>
      </c>
      <c r="N409" t="str">
        <f t="shared" si="35"/>
        <v/>
      </c>
      <c r="O409" t="str">
        <f t="shared" si="36"/>
        <v/>
      </c>
    </row>
    <row r="410" spans="1:15">
      <c r="A410" s="7" t="str">
        <f>IF(E410="","",VLOOKUP('OPĆI DIO'!$C$1,'OPĆI DIO'!$P$4:$Y$137,10,FALSE))</f>
        <v/>
      </c>
      <c r="B410" s="7" t="str">
        <f>IF(E410="","",VLOOKUP('OPĆI DIO'!$C$1,'OPĆI DIO'!$P$4:$Y$137,9,FALSE))</f>
        <v/>
      </c>
      <c r="C410" s="47" t="str">
        <f t="shared" si="37"/>
        <v/>
      </c>
      <c r="D410" s="6" t="str">
        <f t="shared" si="38"/>
        <v/>
      </c>
      <c r="E410" s="14"/>
      <c r="F410" s="49" t="str">
        <f t="shared" si="39"/>
        <v/>
      </c>
      <c r="G410" s="45"/>
      <c r="H410" s="45"/>
      <c r="I410" s="45"/>
      <c r="J410" s="45"/>
      <c r="K410" s="45"/>
      <c r="L410" s="134"/>
      <c r="M410" t="str">
        <f>IF(E410="","",'OPĆI DIO'!$C$1)</f>
        <v/>
      </c>
      <c r="N410" t="str">
        <f t="shared" si="35"/>
        <v/>
      </c>
      <c r="O410" t="str">
        <f t="shared" si="36"/>
        <v/>
      </c>
    </row>
    <row r="411" spans="1:15">
      <c r="A411" s="7" t="str">
        <f>IF(E411="","",VLOOKUP('OPĆI DIO'!$C$1,'OPĆI DIO'!$P$4:$Y$137,10,FALSE))</f>
        <v/>
      </c>
      <c r="B411" s="7" t="str">
        <f>IF(E411="","",VLOOKUP('OPĆI DIO'!$C$1,'OPĆI DIO'!$P$4:$Y$137,9,FALSE))</f>
        <v/>
      </c>
      <c r="C411" s="47" t="str">
        <f t="shared" si="37"/>
        <v/>
      </c>
      <c r="D411" s="6" t="str">
        <f t="shared" si="38"/>
        <v/>
      </c>
      <c r="E411" s="14"/>
      <c r="F411" s="49" t="str">
        <f t="shared" si="39"/>
        <v/>
      </c>
      <c r="G411" s="45"/>
      <c r="H411" s="45"/>
      <c r="I411" s="45"/>
      <c r="J411" s="45"/>
      <c r="K411" s="45"/>
      <c r="L411" s="134"/>
      <c r="M411" t="str">
        <f>IF(E411="","",'OPĆI DIO'!$C$1)</f>
        <v/>
      </c>
      <c r="N411" t="str">
        <f t="shared" si="35"/>
        <v/>
      </c>
      <c r="O411" t="str">
        <f t="shared" si="36"/>
        <v/>
      </c>
    </row>
    <row r="412" spans="1:15">
      <c r="A412" s="7" t="str">
        <f>IF(E412="","",VLOOKUP('OPĆI DIO'!$C$1,'OPĆI DIO'!$P$4:$Y$137,10,FALSE))</f>
        <v/>
      </c>
      <c r="B412" s="7" t="str">
        <f>IF(E412="","",VLOOKUP('OPĆI DIO'!$C$1,'OPĆI DIO'!$P$4:$Y$137,9,FALSE))</f>
        <v/>
      </c>
      <c r="C412" s="47" t="str">
        <f t="shared" si="37"/>
        <v/>
      </c>
      <c r="D412" s="6" t="str">
        <f t="shared" si="38"/>
        <v/>
      </c>
      <c r="E412" s="14"/>
      <c r="F412" s="49" t="str">
        <f t="shared" si="39"/>
        <v/>
      </c>
      <c r="G412" s="45"/>
      <c r="H412" s="45"/>
      <c r="I412" s="45"/>
      <c r="J412" s="45"/>
      <c r="K412" s="45"/>
      <c r="L412" s="134"/>
      <c r="M412" t="str">
        <f>IF(E412="","",'OPĆI DIO'!$C$1)</f>
        <v/>
      </c>
      <c r="N412" t="str">
        <f t="shared" si="35"/>
        <v/>
      </c>
      <c r="O412" t="str">
        <f t="shared" si="36"/>
        <v/>
      </c>
    </row>
    <row r="413" spans="1:15">
      <c r="A413" s="7" t="str">
        <f>IF(E413="","",VLOOKUP('OPĆI DIO'!$C$1,'OPĆI DIO'!$P$4:$Y$137,10,FALSE))</f>
        <v/>
      </c>
      <c r="B413" s="7" t="str">
        <f>IF(E413="","",VLOOKUP('OPĆI DIO'!$C$1,'OPĆI DIO'!$P$4:$Y$137,9,FALSE))</f>
        <v/>
      </c>
      <c r="C413" s="47" t="str">
        <f t="shared" si="37"/>
        <v/>
      </c>
      <c r="D413" s="6" t="str">
        <f t="shared" si="38"/>
        <v/>
      </c>
      <c r="E413" s="14"/>
      <c r="F413" s="49" t="str">
        <f t="shared" si="39"/>
        <v/>
      </c>
      <c r="G413" s="45"/>
      <c r="H413" s="45"/>
      <c r="I413" s="45"/>
      <c r="J413" s="45"/>
      <c r="K413" s="45"/>
      <c r="L413" s="134"/>
      <c r="M413" t="str">
        <f>IF(E413="","",'OPĆI DIO'!$C$1)</f>
        <v/>
      </c>
      <c r="N413" t="str">
        <f t="shared" si="35"/>
        <v/>
      </c>
      <c r="O413" t="str">
        <f t="shared" si="36"/>
        <v/>
      </c>
    </row>
    <row r="414" spans="1:15">
      <c r="A414" s="7" t="str">
        <f>IF(E414="","",VLOOKUP('OPĆI DIO'!$C$1,'OPĆI DIO'!$P$4:$Y$137,10,FALSE))</f>
        <v/>
      </c>
      <c r="B414" s="7" t="str">
        <f>IF(E414="","",VLOOKUP('OPĆI DIO'!$C$1,'OPĆI DIO'!$P$4:$Y$137,9,FALSE))</f>
        <v/>
      </c>
      <c r="C414" s="47" t="str">
        <f t="shared" si="37"/>
        <v/>
      </c>
      <c r="D414" s="6" t="str">
        <f t="shared" si="38"/>
        <v/>
      </c>
      <c r="E414" s="14"/>
      <c r="F414" s="49" t="str">
        <f t="shared" si="39"/>
        <v/>
      </c>
      <c r="G414" s="45"/>
      <c r="H414" s="45"/>
      <c r="I414" s="45"/>
      <c r="J414" s="45"/>
      <c r="K414" s="45"/>
      <c r="L414" s="134"/>
      <c r="M414" t="str">
        <f>IF(E414="","",'OPĆI DIO'!$C$1)</f>
        <v/>
      </c>
      <c r="N414" t="str">
        <f t="shared" si="35"/>
        <v/>
      </c>
      <c r="O414" t="str">
        <f t="shared" si="36"/>
        <v/>
      </c>
    </row>
    <row r="415" spans="1:15">
      <c r="A415" s="7" t="str">
        <f>IF(E415="","",VLOOKUP('OPĆI DIO'!$C$1,'OPĆI DIO'!$P$4:$Y$137,10,FALSE))</f>
        <v/>
      </c>
      <c r="B415" s="7" t="str">
        <f>IF(E415="","",VLOOKUP('OPĆI DIO'!$C$1,'OPĆI DIO'!$P$4:$Y$137,9,FALSE))</f>
        <v/>
      </c>
      <c r="C415" s="47" t="str">
        <f t="shared" si="37"/>
        <v/>
      </c>
      <c r="D415" s="6" t="str">
        <f t="shared" si="38"/>
        <v/>
      </c>
      <c r="E415" s="14"/>
      <c r="F415" s="49" t="str">
        <f t="shared" si="39"/>
        <v/>
      </c>
      <c r="G415" s="45"/>
      <c r="H415" s="45"/>
      <c r="I415" s="45"/>
      <c r="J415" s="45"/>
      <c r="K415" s="45"/>
      <c r="L415" s="134"/>
      <c r="M415" t="str">
        <f>IF(E415="","",'OPĆI DIO'!$C$1)</f>
        <v/>
      </c>
      <c r="N415" t="str">
        <f t="shared" si="35"/>
        <v/>
      </c>
      <c r="O415" t="str">
        <f t="shared" si="36"/>
        <v/>
      </c>
    </row>
    <row r="416" spans="1:15">
      <c r="A416" s="7" t="str">
        <f>IF(E416="","",VLOOKUP('OPĆI DIO'!$C$1,'OPĆI DIO'!$P$4:$Y$137,10,FALSE))</f>
        <v/>
      </c>
      <c r="B416" s="7" t="str">
        <f>IF(E416="","",VLOOKUP('OPĆI DIO'!$C$1,'OPĆI DIO'!$P$4:$Y$137,9,FALSE))</f>
        <v/>
      </c>
      <c r="C416" s="47" t="str">
        <f t="shared" si="37"/>
        <v/>
      </c>
      <c r="D416" s="6" t="str">
        <f t="shared" si="38"/>
        <v/>
      </c>
      <c r="E416" s="14"/>
      <c r="F416" s="49" t="str">
        <f t="shared" si="39"/>
        <v/>
      </c>
      <c r="G416" s="45"/>
      <c r="H416" s="45"/>
      <c r="I416" s="45"/>
      <c r="J416" s="45"/>
      <c r="K416" s="45"/>
      <c r="L416" s="134"/>
      <c r="M416" t="str">
        <f>IF(E416="","",'OPĆI DIO'!$C$1)</f>
        <v/>
      </c>
      <c r="N416" t="str">
        <f t="shared" si="35"/>
        <v/>
      </c>
      <c r="O416" t="str">
        <f t="shared" si="36"/>
        <v/>
      </c>
    </row>
    <row r="417" spans="1:15">
      <c r="A417" s="7" t="str">
        <f>IF(E417="","",VLOOKUP('OPĆI DIO'!$C$1,'OPĆI DIO'!$P$4:$Y$137,10,FALSE))</f>
        <v/>
      </c>
      <c r="B417" s="7" t="str">
        <f>IF(E417="","",VLOOKUP('OPĆI DIO'!$C$1,'OPĆI DIO'!$P$4:$Y$137,9,FALSE))</f>
        <v/>
      </c>
      <c r="C417" s="47" t="str">
        <f t="shared" si="37"/>
        <v/>
      </c>
      <c r="D417" s="6" t="str">
        <f t="shared" si="38"/>
        <v/>
      </c>
      <c r="E417" s="14"/>
      <c r="F417" s="49" t="str">
        <f t="shared" si="39"/>
        <v/>
      </c>
      <c r="G417" s="45"/>
      <c r="H417" s="45"/>
      <c r="I417" s="45"/>
      <c r="J417" s="45"/>
      <c r="K417" s="45"/>
      <c r="L417" s="134"/>
      <c r="M417" t="str">
        <f>IF(E417="","",'OPĆI DIO'!$C$1)</f>
        <v/>
      </c>
      <c r="N417" t="str">
        <f t="shared" si="35"/>
        <v/>
      </c>
      <c r="O417" t="str">
        <f t="shared" si="36"/>
        <v/>
      </c>
    </row>
    <row r="418" spans="1:15">
      <c r="A418" s="7" t="str">
        <f>IF(E418="","",VLOOKUP('OPĆI DIO'!$C$1,'OPĆI DIO'!$P$4:$Y$137,10,FALSE))</f>
        <v/>
      </c>
      <c r="B418" s="7" t="str">
        <f>IF(E418="","",VLOOKUP('OPĆI DIO'!$C$1,'OPĆI DIO'!$P$4:$Y$137,9,FALSE))</f>
        <v/>
      </c>
      <c r="C418" s="47" t="str">
        <f t="shared" si="37"/>
        <v/>
      </c>
      <c r="D418" s="6" t="str">
        <f t="shared" si="38"/>
        <v/>
      </c>
      <c r="E418" s="14"/>
      <c r="F418" s="49" t="str">
        <f t="shared" si="39"/>
        <v/>
      </c>
      <c r="G418" s="45"/>
      <c r="H418" s="45"/>
      <c r="I418" s="45"/>
      <c r="J418" s="45"/>
      <c r="K418" s="45"/>
      <c r="L418" s="134"/>
      <c r="M418" t="str">
        <f>IF(E418="","",'OPĆI DIO'!$C$1)</f>
        <v/>
      </c>
      <c r="N418" t="str">
        <f t="shared" si="35"/>
        <v/>
      </c>
      <c r="O418" t="str">
        <f t="shared" si="36"/>
        <v/>
      </c>
    </row>
    <row r="419" spans="1:15">
      <c r="A419" s="7" t="str">
        <f>IF(E419="","",VLOOKUP('OPĆI DIO'!$C$1,'OPĆI DIO'!$P$4:$Y$137,10,FALSE))</f>
        <v/>
      </c>
      <c r="B419" s="7" t="str">
        <f>IF(E419="","",VLOOKUP('OPĆI DIO'!$C$1,'OPĆI DIO'!$P$4:$Y$137,9,FALSE))</f>
        <v/>
      </c>
      <c r="C419" s="47" t="str">
        <f t="shared" si="37"/>
        <v/>
      </c>
      <c r="D419" s="6" t="str">
        <f t="shared" si="38"/>
        <v/>
      </c>
      <c r="E419" s="14"/>
      <c r="F419" s="49" t="str">
        <f t="shared" si="39"/>
        <v/>
      </c>
      <c r="G419" s="45"/>
      <c r="H419" s="45"/>
      <c r="I419" s="45"/>
      <c r="J419" s="45"/>
      <c r="K419" s="45"/>
      <c r="L419" s="134"/>
      <c r="M419" t="str">
        <f>IF(E419="","",'OPĆI DIO'!$C$1)</f>
        <v/>
      </c>
      <c r="N419" t="str">
        <f t="shared" si="35"/>
        <v/>
      </c>
      <c r="O419" t="str">
        <f t="shared" si="36"/>
        <v/>
      </c>
    </row>
    <row r="420" spans="1:15">
      <c r="A420" s="7" t="str">
        <f>IF(E420="","",VLOOKUP('OPĆI DIO'!$C$1,'OPĆI DIO'!$P$4:$Y$137,10,FALSE))</f>
        <v/>
      </c>
      <c r="B420" s="7" t="str">
        <f>IF(E420="","",VLOOKUP('OPĆI DIO'!$C$1,'OPĆI DIO'!$P$4:$Y$137,9,FALSE))</f>
        <v/>
      </c>
      <c r="C420" s="47" t="str">
        <f t="shared" si="37"/>
        <v/>
      </c>
      <c r="D420" s="6" t="str">
        <f t="shared" si="38"/>
        <v/>
      </c>
      <c r="E420" s="14"/>
      <c r="F420" s="49" t="str">
        <f t="shared" si="39"/>
        <v/>
      </c>
      <c r="G420" s="45"/>
      <c r="H420" s="45"/>
      <c r="I420" s="45"/>
      <c r="J420" s="45"/>
      <c r="K420" s="45"/>
      <c r="L420" s="134"/>
      <c r="M420" t="str">
        <f>IF(E420="","",'OPĆI DIO'!$C$1)</f>
        <v/>
      </c>
      <c r="N420" t="str">
        <f t="shared" si="35"/>
        <v/>
      </c>
      <c r="O420" t="str">
        <f t="shared" si="36"/>
        <v/>
      </c>
    </row>
    <row r="421" spans="1:15">
      <c r="A421" s="7" t="str">
        <f>IF(E421="","",VLOOKUP('OPĆI DIO'!$C$1,'OPĆI DIO'!$P$4:$Y$137,10,FALSE))</f>
        <v/>
      </c>
      <c r="B421" s="7" t="str">
        <f>IF(E421="","",VLOOKUP('OPĆI DIO'!$C$1,'OPĆI DIO'!$P$4:$Y$137,9,FALSE))</f>
        <v/>
      </c>
      <c r="C421" s="47" t="str">
        <f t="shared" si="37"/>
        <v/>
      </c>
      <c r="D421" s="6" t="str">
        <f t="shared" si="38"/>
        <v/>
      </c>
      <c r="E421" s="14"/>
      <c r="F421" s="49" t="str">
        <f t="shared" si="39"/>
        <v/>
      </c>
      <c r="G421" s="45"/>
      <c r="H421" s="45"/>
      <c r="I421" s="45"/>
      <c r="J421" s="45"/>
      <c r="K421" s="45"/>
      <c r="L421" s="134"/>
      <c r="M421" t="str">
        <f>IF(E421="","",'OPĆI DIO'!$C$1)</f>
        <v/>
      </c>
      <c r="N421" t="str">
        <f t="shared" si="35"/>
        <v/>
      </c>
      <c r="O421" t="str">
        <f t="shared" si="36"/>
        <v/>
      </c>
    </row>
    <row r="422" spans="1:15">
      <c r="A422" s="7" t="str">
        <f>IF(E422="","",VLOOKUP('OPĆI DIO'!$C$1,'OPĆI DIO'!$P$4:$Y$137,10,FALSE))</f>
        <v/>
      </c>
      <c r="B422" s="7" t="str">
        <f>IF(E422="","",VLOOKUP('OPĆI DIO'!$C$1,'OPĆI DIO'!$P$4:$Y$137,9,FALSE))</f>
        <v/>
      </c>
      <c r="C422" s="47" t="str">
        <f t="shared" si="37"/>
        <v/>
      </c>
      <c r="D422" s="6" t="str">
        <f t="shared" si="38"/>
        <v/>
      </c>
      <c r="E422" s="14"/>
      <c r="F422" s="49" t="str">
        <f t="shared" si="39"/>
        <v/>
      </c>
      <c r="G422" s="45"/>
      <c r="H422" s="45"/>
      <c r="I422" s="45"/>
      <c r="J422" s="45"/>
      <c r="K422" s="45"/>
      <c r="L422" s="134"/>
      <c r="M422" t="str">
        <f>IF(E422="","",'OPĆI DIO'!$C$1)</f>
        <v/>
      </c>
      <c r="N422" t="str">
        <f t="shared" si="35"/>
        <v/>
      </c>
      <c r="O422" t="str">
        <f t="shared" si="36"/>
        <v/>
      </c>
    </row>
    <row r="423" spans="1:15">
      <c r="A423" s="7" t="str">
        <f>IF(E423="","",VLOOKUP('OPĆI DIO'!$C$1,'OPĆI DIO'!$P$4:$Y$137,10,FALSE))</f>
        <v/>
      </c>
      <c r="B423" s="7" t="str">
        <f>IF(E423="","",VLOOKUP('OPĆI DIO'!$C$1,'OPĆI DIO'!$P$4:$Y$137,9,FALSE))</f>
        <v/>
      </c>
      <c r="C423" s="47" t="str">
        <f t="shared" si="37"/>
        <v/>
      </c>
      <c r="D423" s="6" t="str">
        <f t="shared" si="38"/>
        <v/>
      </c>
      <c r="E423" s="14"/>
      <c r="F423" s="49" t="str">
        <f t="shared" si="39"/>
        <v/>
      </c>
      <c r="G423" s="45"/>
      <c r="H423" s="45"/>
      <c r="I423" s="45"/>
      <c r="J423" s="45"/>
      <c r="K423" s="45"/>
      <c r="L423" s="134"/>
      <c r="M423" t="str">
        <f>IF(E423="","",'OPĆI DIO'!$C$1)</f>
        <v/>
      </c>
      <c r="N423" t="str">
        <f t="shared" si="35"/>
        <v/>
      </c>
      <c r="O423" t="str">
        <f t="shared" si="36"/>
        <v/>
      </c>
    </row>
    <row r="424" spans="1:15">
      <c r="A424" s="7" t="str">
        <f>IF(E424="","",VLOOKUP('OPĆI DIO'!$C$1,'OPĆI DIO'!$P$4:$Y$137,10,FALSE))</f>
        <v/>
      </c>
      <c r="B424" s="7" t="str">
        <f>IF(E424="","",VLOOKUP('OPĆI DIO'!$C$1,'OPĆI DIO'!$P$4:$Y$137,9,FALSE))</f>
        <v/>
      </c>
      <c r="C424" s="47" t="str">
        <f t="shared" si="37"/>
        <v/>
      </c>
      <c r="D424" s="6" t="str">
        <f t="shared" si="38"/>
        <v/>
      </c>
      <c r="E424" s="14"/>
      <c r="F424" s="49" t="str">
        <f t="shared" si="39"/>
        <v/>
      </c>
      <c r="G424" s="45"/>
      <c r="H424" s="45"/>
      <c r="I424" s="45"/>
      <c r="J424" s="45"/>
      <c r="K424" s="45"/>
      <c r="L424" s="134"/>
      <c r="M424" t="str">
        <f>IF(E424="","",'OPĆI DIO'!$C$1)</f>
        <v/>
      </c>
      <c r="N424" t="str">
        <f t="shared" si="35"/>
        <v/>
      </c>
      <c r="O424" t="str">
        <f t="shared" si="36"/>
        <v/>
      </c>
    </row>
    <row r="425" spans="1:15">
      <c r="A425" s="7" t="str">
        <f>IF(E425="","",VLOOKUP('OPĆI DIO'!$C$1,'OPĆI DIO'!$P$4:$Y$137,10,FALSE))</f>
        <v/>
      </c>
      <c r="B425" s="7" t="str">
        <f>IF(E425="","",VLOOKUP('OPĆI DIO'!$C$1,'OPĆI DIO'!$P$4:$Y$137,9,FALSE))</f>
        <v/>
      </c>
      <c r="C425" s="47" t="str">
        <f t="shared" si="37"/>
        <v/>
      </c>
      <c r="D425" s="6" t="str">
        <f t="shared" si="38"/>
        <v/>
      </c>
      <c r="E425" s="14"/>
      <c r="F425" s="49" t="str">
        <f t="shared" si="39"/>
        <v/>
      </c>
      <c r="G425" s="45"/>
      <c r="H425" s="45"/>
      <c r="I425" s="45"/>
      <c r="J425" s="45"/>
      <c r="K425" s="45"/>
      <c r="L425" s="134"/>
      <c r="M425" t="str">
        <f>IF(E425="","",'OPĆI DIO'!$C$1)</f>
        <v/>
      </c>
      <c r="N425" t="str">
        <f t="shared" si="35"/>
        <v/>
      </c>
      <c r="O425" t="str">
        <f t="shared" si="36"/>
        <v/>
      </c>
    </row>
    <row r="426" spans="1:15">
      <c r="A426" s="7" t="str">
        <f>IF(E426="","",VLOOKUP('OPĆI DIO'!$C$1,'OPĆI DIO'!$P$4:$Y$137,10,FALSE))</f>
        <v/>
      </c>
      <c r="B426" s="7" t="str">
        <f>IF(E426="","",VLOOKUP('OPĆI DIO'!$C$1,'OPĆI DIO'!$P$4:$Y$137,9,FALSE))</f>
        <v/>
      </c>
      <c r="C426" s="47" t="str">
        <f t="shared" si="37"/>
        <v/>
      </c>
      <c r="D426" s="6" t="str">
        <f t="shared" si="38"/>
        <v/>
      </c>
      <c r="E426" s="14"/>
      <c r="F426" s="49" t="str">
        <f t="shared" si="39"/>
        <v/>
      </c>
      <c r="G426" s="45"/>
      <c r="H426" s="45"/>
      <c r="I426" s="45"/>
      <c r="J426" s="45"/>
      <c r="K426" s="45"/>
      <c r="L426" s="134"/>
      <c r="M426" t="str">
        <f>IF(E426="","",'OPĆI DIO'!$C$1)</f>
        <v/>
      </c>
      <c r="N426" t="str">
        <f t="shared" si="35"/>
        <v/>
      </c>
      <c r="O426" t="str">
        <f t="shared" si="36"/>
        <v/>
      </c>
    </row>
    <row r="427" spans="1:15">
      <c r="A427" s="7" t="str">
        <f>IF(E427="","",VLOOKUP('OPĆI DIO'!$C$1,'OPĆI DIO'!$P$4:$Y$137,10,FALSE))</f>
        <v/>
      </c>
      <c r="B427" s="7" t="str">
        <f>IF(E427="","",VLOOKUP('OPĆI DIO'!$C$1,'OPĆI DIO'!$P$4:$Y$137,9,FALSE))</f>
        <v/>
      </c>
      <c r="C427" s="47" t="str">
        <f t="shared" si="37"/>
        <v/>
      </c>
      <c r="D427" s="6" t="str">
        <f t="shared" si="38"/>
        <v/>
      </c>
      <c r="E427" s="14"/>
      <c r="F427" s="49" t="str">
        <f t="shared" si="39"/>
        <v/>
      </c>
      <c r="G427" s="45"/>
      <c r="H427" s="45"/>
      <c r="I427" s="45"/>
      <c r="J427" s="45"/>
      <c r="K427" s="45"/>
      <c r="L427" s="134"/>
      <c r="M427" t="str">
        <f>IF(E427="","",'OPĆI DIO'!$C$1)</f>
        <v/>
      </c>
      <c r="N427" t="str">
        <f t="shared" si="35"/>
        <v/>
      </c>
      <c r="O427" t="str">
        <f t="shared" si="36"/>
        <v/>
      </c>
    </row>
    <row r="428" spans="1:15">
      <c r="A428" s="7" t="str">
        <f>IF(E428="","",VLOOKUP('OPĆI DIO'!$C$1,'OPĆI DIO'!$P$4:$Y$137,10,FALSE))</f>
        <v/>
      </c>
      <c r="B428" s="7" t="str">
        <f>IF(E428="","",VLOOKUP('OPĆI DIO'!$C$1,'OPĆI DIO'!$P$4:$Y$137,9,FALSE))</f>
        <v/>
      </c>
      <c r="C428" s="47" t="str">
        <f t="shared" si="37"/>
        <v/>
      </c>
      <c r="D428" s="6" t="str">
        <f t="shared" si="38"/>
        <v/>
      </c>
      <c r="E428" s="14"/>
      <c r="F428" s="49" t="str">
        <f t="shared" si="39"/>
        <v/>
      </c>
      <c r="G428" s="45"/>
      <c r="H428" s="45"/>
      <c r="I428" s="45"/>
      <c r="J428" s="45"/>
      <c r="K428" s="45"/>
      <c r="L428" s="134"/>
      <c r="M428" t="str">
        <f>IF(E428="","",'OPĆI DIO'!$C$1)</f>
        <v/>
      </c>
      <c r="N428" t="str">
        <f t="shared" si="35"/>
        <v/>
      </c>
      <c r="O428" t="str">
        <f t="shared" si="36"/>
        <v/>
      </c>
    </row>
    <row r="429" spans="1:15">
      <c r="A429" s="7" t="str">
        <f>IF(E429="","",VLOOKUP('OPĆI DIO'!$C$1,'OPĆI DIO'!$P$4:$Y$137,10,FALSE))</f>
        <v/>
      </c>
      <c r="B429" s="7" t="str">
        <f>IF(E429="","",VLOOKUP('OPĆI DIO'!$C$1,'OPĆI DIO'!$P$4:$Y$137,9,FALSE))</f>
        <v/>
      </c>
      <c r="C429" s="47" t="str">
        <f t="shared" si="37"/>
        <v/>
      </c>
      <c r="D429" s="6" t="str">
        <f t="shared" si="38"/>
        <v/>
      </c>
      <c r="E429" s="14"/>
      <c r="F429" s="49" t="str">
        <f t="shared" si="39"/>
        <v/>
      </c>
      <c r="G429" s="45"/>
      <c r="H429" s="45"/>
      <c r="I429" s="45"/>
      <c r="J429" s="45"/>
      <c r="K429" s="45"/>
      <c r="L429" s="134"/>
      <c r="M429" t="str">
        <f>IF(E429="","",'OPĆI DIO'!$C$1)</f>
        <v/>
      </c>
      <c r="N429" t="str">
        <f t="shared" si="35"/>
        <v/>
      </c>
      <c r="O429" t="str">
        <f t="shared" si="36"/>
        <v/>
      </c>
    </row>
    <row r="430" spans="1:15">
      <c r="A430" s="7" t="str">
        <f>IF(E430="","",VLOOKUP('OPĆI DIO'!$C$1,'OPĆI DIO'!$P$4:$Y$137,10,FALSE))</f>
        <v/>
      </c>
      <c r="B430" s="7" t="str">
        <f>IF(E430="","",VLOOKUP('OPĆI DIO'!$C$1,'OPĆI DIO'!$P$4:$Y$137,9,FALSE))</f>
        <v/>
      </c>
      <c r="C430" s="47" t="str">
        <f t="shared" si="37"/>
        <v/>
      </c>
      <c r="D430" s="6" t="str">
        <f t="shared" si="38"/>
        <v/>
      </c>
      <c r="E430" s="14"/>
      <c r="F430" s="49" t="str">
        <f t="shared" si="39"/>
        <v/>
      </c>
      <c r="G430" s="45"/>
      <c r="H430" s="45"/>
      <c r="I430" s="45"/>
      <c r="J430" s="45"/>
      <c r="K430" s="45"/>
      <c r="L430" s="134"/>
      <c r="M430" t="str">
        <f>IF(E430="","",'OPĆI DIO'!$C$1)</f>
        <v/>
      </c>
      <c r="N430" t="str">
        <f t="shared" si="35"/>
        <v/>
      </c>
      <c r="O430" t="str">
        <f t="shared" si="36"/>
        <v/>
      </c>
    </row>
    <row r="431" spans="1:15">
      <c r="A431" s="7" t="str">
        <f>IF(E431="","",VLOOKUP('OPĆI DIO'!$C$1,'OPĆI DIO'!$P$4:$Y$137,10,FALSE))</f>
        <v/>
      </c>
      <c r="B431" s="7" t="str">
        <f>IF(E431="","",VLOOKUP('OPĆI DIO'!$C$1,'OPĆI DIO'!$P$4:$Y$137,9,FALSE))</f>
        <v/>
      </c>
      <c r="C431" s="47" t="str">
        <f t="shared" si="37"/>
        <v/>
      </c>
      <c r="D431" s="6" t="str">
        <f t="shared" si="38"/>
        <v/>
      </c>
      <c r="E431" s="14"/>
      <c r="F431" s="49" t="str">
        <f t="shared" si="39"/>
        <v/>
      </c>
      <c r="G431" s="45"/>
      <c r="H431" s="45"/>
      <c r="I431" s="45"/>
      <c r="J431" s="45"/>
      <c r="K431" s="45"/>
      <c r="L431" s="134"/>
      <c r="M431" t="str">
        <f>IF(E431="","",'OPĆI DIO'!$C$1)</f>
        <v/>
      </c>
      <c r="N431" t="str">
        <f t="shared" si="35"/>
        <v/>
      </c>
      <c r="O431" t="str">
        <f t="shared" si="36"/>
        <v/>
      </c>
    </row>
    <row r="432" spans="1:15">
      <c r="A432" s="7" t="str">
        <f>IF(E432="","",VLOOKUP('OPĆI DIO'!$C$1,'OPĆI DIO'!$P$4:$Y$137,10,FALSE))</f>
        <v/>
      </c>
      <c r="B432" s="7" t="str">
        <f>IF(E432="","",VLOOKUP('OPĆI DIO'!$C$1,'OPĆI DIO'!$P$4:$Y$137,9,FALSE))</f>
        <v/>
      </c>
      <c r="C432" s="47" t="str">
        <f t="shared" si="37"/>
        <v/>
      </c>
      <c r="D432" s="6" t="str">
        <f t="shared" si="38"/>
        <v/>
      </c>
      <c r="E432" s="14"/>
      <c r="F432" s="49" t="str">
        <f t="shared" si="39"/>
        <v/>
      </c>
      <c r="G432" s="45"/>
      <c r="H432" s="45"/>
      <c r="I432" s="45"/>
      <c r="J432" s="45"/>
      <c r="K432" s="45"/>
      <c r="L432" s="134"/>
      <c r="M432" t="str">
        <f>IF(E432="","",'OPĆI DIO'!$C$1)</f>
        <v/>
      </c>
      <c r="N432" t="str">
        <f t="shared" si="35"/>
        <v/>
      </c>
      <c r="O432" t="str">
        <f t="shared" si="36"/>
        <v/>
      </c>
    </row>
    <row r="433" spans="1:15">
      <c r="A433" s="7" t="str">
        <f>IF(E433="","",VLOOKUP('OPĆI DIO'!$C$1,'OPĆI DIO'!$P$4:$Y$137,10,FALSE))</f>
        <v/>
      </c>
      <c r="B433" s="7" t="str">
        <f>IF(E433="","",VLOOKUP('OPĆI DIO'!$C$1,'OPĆI DIO'!$P$4:$Y$137,9,FALSE))</f>
        <v/>
      </c>
      <c r="C433" s="47" t="str">
        <f t="shared" si="37"/>
        <v/>
      </c>
      <c r="D433" s="6" t="str">
        <f t="shared" si="38"/>
        <v/>
      </c>
      <c r="E433" s="14"/>
      <c r="F433" s="49" t="str">
        <f t="shared" si="39"/>
        <v/>
      </c>
      <c r="G433" s="45"/>
      <c r="H433" s="45"/>
      <c r="I433" s="45"/>
      <c r="J433" s="45"/>
      <c r="K433" s="45"/>
      <c r="L433" s="134"/>
      <c r="M433" t="str">
        <f>IF(E433="","",'OPĆI DIO'!$C$1)</f>
        <v/>
      </c>
      <c r="N433" t="str">
        <f t="shared" si="35"/>
        <v/>
      </c>
      <c r="O433" t="str">
        <f t="shared" si="36"/>
        <v/>
      </c>
    </row>
    <row r="434" spans="1:15">
      <c r="A434" s="7" t="str">
        <f>IF(E434="","",VLOOKUP('OPĆI DIO'!$C$1,'OPĆI DIO'!$P$4:$Y$137,10,FALSE))</f>
        <v/>
      </c>
      <c r="B434" s="7" t="str">
        <f>IF(E434="","",VLOOKUP('OPĆI DIO'!$C$1,'OPĆI DIO'!$P$4:$Y$137,9,FALSE))</f>
        <v/>
      </c>
      <c r="C434" s="47" t="str">
        <f t="shared" si="37"/>
        <v/>
      </c>
      <c r="D434" s="6" t="str">
        <f t="shared" si="38"/>
        <v/>
      </c>
      <c r="E434" s="14"/>
      <c r="F434" s="49" t="str">
        <f t="shared" si="39"/>
        <v/>
      </c>
      <c r="G434" s="45"/>
      <c r="H434" s="45"/>
      <c r="I434" s="45"/>
      <c r="J434" s="45"/>
      <c r="K434" s="45"/>
      <c r="L434" s="134"/>
      <c r="M434" t="str">
        <f>IF(E434="","",'OPĆI DIO'!$C$1)</f>
        <v/>
      </c>
      <c r="N434" t="str">
        <f t="shared" si="35"/>
        <v/>
      </c>
      <c r="O434" t="str">
        <f t="shared" si="36"/>
        <v/>
      </c>
    </row>
    <row r="435" spans="1:15">
      <c r="A435" s="7" t="str">
        <f>IF(E435="","",VLOOKUP('OPĆI DIO'!$C$1,'OPĆI DIO'!$P$4:$Y$137,10,FALSE))</f>
        <v/>
      </c>
      <c r="B435" s="7" t="str">
        <f>IF(E435="","",VLOOKUP('OPĆI DIO'!$C$1,'OPĆI DIO'!$P$4:$Y$137,9,FALSE))</f>
        <v/>
      </c>
      <c r="C435" s="47" t="str">
        <f t="shared" si="37"/>
        <v/>
      </c>
      <c r="D435" s="6" t="str">
        <f t="shared" si="38"/>
        <v/>
      </c>
      <c r="E435" s="14"/>
      <c r="F435" s="49" t="str">
        <f t="shared" si="39"/>
        <v/>
      </c>
      <c r="G435" s="45"/>
      <c r="H435" s="45"/>
      <c r="I435" s="45"/>
      <c r="J435" s="45"/>
      <c r="K435" s="45"/>
      <c r="L435" s="134"/>
      <c r="M435" t="str">
        <f>IF(E435="","",'OPĆI DIO'!$C$1)</f>
        <v/>
      </c>
      <c r="N435" t="str">
        <f t="shared" si="35"/>
        <v/>
      </c>
      <c r="O435" t="str">
        <f t="shared" si="36"/>
        <v/>
      </c>
    </row>
    <row r="436" spans="1:15">
      <c r="A436" s="7" t="str">
        <f>IF(E436="","",VLOOKUP('OPĆI DIO'!$C$1,'OPĆI DIO'!$P$4:$Y$137,10,FALSE))</f>
        <v/>
      </c>
      <c r="B436" s="7" t="str">
        <f>IF(E436="","",VLOOKUP('OPĆI DIO'!$C$1,'OPĆI DIO'!$P$4:$Y$137,9,FALSE))</f>
        <v/>
      </c>
      <c r="C436" s="47" t="str">
        <f t="shared" si="37"/>
        <v/>
      </c>
      <c r="D436" s="6" t="str">
        <f t="shared" si="38"/>
        <v/>
      </c>
      <c r="E436" s="14"/>
      <c r="F436" s="49" t="str">
        <f t="shared" si="39"/>
        <v/>
      </c>
      <c r="G436" s="45"/>
      <c r="H436" s="45"/>
      <c r="I436" s="45"/>
      <c r="J436" s="45"/>
      <c r="K436" s="45"/>
      <c r="L436" s="134"/>
      <c r="M436" t="str">
        <f>IF(E436="","",'OPĆI DIO'!$C$1)</f>
        <v/>
      </c>
      <c r="N436" t="str">
        <f t="shared" si="35"/>
        <v/>
      </c>
      <c r="O436" t="str">
        <f t="shared" si="36"/>
        <v/>
      </c>
    </row>
    <row r="437" spans="1:15">
      <c r="A437" s="7" t="str">
        <f>IF(E437="","",VLOOKUP('OPĆI DIO'!$C$1,'OPĆI DIO'!$P$4:$Y$137,10,FALSE))</f>
        <v/>
      </c>
      <c r="B437" s="7" t="str">
        <f>IF(E437="","",VLOOKUP('OPĆI DIO'!$C$1,'OPĆI DIO'!$P$4:$Y$137,9,FALSE))</f>
        <v/>
      </c>
      <c r="C437" s="47" t="str">
        <f t="shared" si="37"/>
        <v/>
      </c>
      <c r="D437" s="6" t="str">
        <f t="shared" si="38"/>
        <v/>
      </c>
      <c r="E437" s="14"/>
      <c r="F437" s="49" t="str">
        <f t="shared" si="39"/>
        <v/>
      </c>
      <c r="G437" s="45"/>
      <c r="H437" s="45"/>
      <c r="I437" s="45"/>
      <c r="J437" s="45"/>
      <c r="K437" s="45"/>
      <c r="L437" s="134"/>
      <c r="M437" t="str">
        <f>IF(E437="","",'OPĆI DIO'!$C$1)</f>
        <v/>
      </c>
      <c r="N437" t="str">
        <f t="shared" si="35"/>
        <v/>
      </c>
      <c r="O437" t="str">
        <f t="shared" si="36"/>
        <v/>
      </c>
    </row>
    <row r="438" spans="1:15">
      <c r="A438" s="7" t="str">
        <f>IF(E438="","",VLOOKUP('OPĆI DIO'!$C$1,'OPĆI DIO'!$P$4:$Y$137,10,FALSE))</f>
        <v/>
      </c>
      <c r="B438" s="7" t="str">
        <f>IF(E438="","",VLOOKUP('OPĆI DIO'!$C$1,'OPĆI DIO'!$P$4:$Y$137,9,FALSE))</f>
        <v/>
      </c>
      <c r="C438" s="47" t="str">
        <f t="shared" si="37"/>
        <v/>
      </c>
      <c r="D438" s="6" t="str">
        <f t="shared" si="38"/>
        <v/>
      </c>
      <c r="E438" s="14"/>
      <c r="F438" s="49" t="str">
        <f t="shared" si="39"/>
        <v/>
      </c>
      <c r="G438" s="45"/>
      <c r="H438" s="45"/>
      <c r="I438" s="45"/>
      <c r="J438" s="45"/>
      <c r="K438" s="45"/>
      <c r="L438" s="134"/>
      <c r="M438" t="str">
        <f>IF(E438="","",'OPĆI DIO'!$C$1)</f>
        <v/>
      </c>
      <c r="N438" t="str">
        <f t="shared" si="35"/>
        <v/>
      </c>
      <c r="O438" t="str">
        <f t="shared" si="36"/>
        <v/>
      </c>
    </row>
    <row r="439" spans="1:15">
      <c r="A439" s="7" t="str">
        <f>IF(E439="","",VLOOKUP('OPĆI DIO'!$C$1,'OPĆI DIO'!$P$4:$Y$137,10,FALSE))</f>
        <v/>
      </c>
      <c r="B439" s="7" t="str">
        <f>IF(E439="","",VLOOKUP('OPĆI DIO'!$C$1,'OPĆI DIO'!$P$4:$Y$137,9,FALSE))</f>
        <v/>
      </c>
      <c r="C439" s="47" t="str">
        <f t="shared" si="37"/>
        <v/>
      </c>
      <c r="D439" s="6" t="str">
        <f t="shared" si="38"/>
        <v/>
      </c>
      <c r="E439" s="14"/>
      <c r="F439" s="49" t="str">
        <f t="shared" si="39"/>
        <v/>
      </c>
      <c r="G439" s="45"/>
      <c r="H439" s="45"/>
      <c r="I439" s="45"/>
      <c r="J439" s="45"/>
      <c r="K439" s="45"/>
      <c r="L439" s="134"/>
      <c r="M439" t="str">
        <f>IF(E439="","",'OPĆI DIO'!$C$1)</f>
        <v/>
      </c>
      <c r="N439" t="str">
        <f t="shared" si="35"/>
        <v/>
      </c>
      <c r="O439" t="str">
        <f t="shared" si="36"/>
        <v/>
      </c>
    </row>
    <row r="440" spans="1:15">
      <c r="A440" s="7" t="str">
        <f>IF(E440="","",VLOOKUP('OPĆI DIO'!$C$1,'OPĆI DIO'!$P$4:$Y$137,10,FALSE))</f>
        <v/>
      </c>
      <c r="B440" s="7" t="str">
        <f>IF(E440="","",VLOOKUP('OPĆI DIO'!$C$1,'OPĆI DIO'!$P$4:$Y$137,9,FALSE))</f>
        <v/>
      </c>
      <c r="C440" s="47" t="str">
        <f t="shared" si="37"/>
        <v/>
      </c>
      <c r="D440" s="6" t="str">
        <f t="shared" si="38"/>
        <v/>
      </c>
      <c r="E440" s="14"/>
      <c r="F440" s="49" t="str">
        <f t="shared" si="39"/>
        <v/>
      </c>
      <c r="G440" s="45"/>
      <c r="H440" s="45"/>
      <c r="I440" s="45"/>
      <c r="J440" s="45"/>
      <c r="K440" s="45"/>
      <c r="L440" s="134"/>
      <c r="M440" t="str">
        <f>IF(E440="","",'OPĆI DIO'!$C$1)</f>
        <v/>
      </c>
      <c r="N440" t="str">
        <f t="shared" si="35"/>
        <v/>
      </c>
      <c r="O440" t="str">
        <f t="shared" si="36"/>
        <v/>
      </c>
    </row>
    <row r="441" spans="1:15">
      <c r="A441" s="7" t="str">
        <f>IF(E441="","",VLOOKUP('OPĆI DIO'!$C$1,'OPĆI DIO'!$P$4:$Y$137,10,FALSE))</f>
        <v/>
      </c>
      <c r="B441" s="7" t="str">
        <f>IF(E441="","",VLOOKUP('OPĆI DIO'!$C$1,'OPĆI DIO'!$P$4:$Y$137,9,FALSE))</f>
        <v/>
      </c>
      <c r="C441" s="47" t="str">
        <f t="shared" si="37"/>
        <v/>
      </c>
      <c r="D441" s="6" t="str">
        <f t="shared" si="38"/>
        <v/>
      </c>
      <c r="E441" s="14"/>
      <c r="F441" s="49" t="str">
        <f t="shared" si="39"/>
        <v/>
      </c>
      <c r="G441" s="45"/>
      <c r="H441" s="45"/>
      <c r="I441" s="45"/>
      <c r="J441" s="45"/>
      <c r="K441" s="45"/>
      <c r="L441" s="134"/>
      <c r="M441" t="str">
        <f>IF(E441="","",'OPĆI DIO'!$C$1)</f>
        <v/>
      </c>
      <c r="N441" t="str">
        <f t="shared" si="35"/>
        <v/>
      </c>
      <c r="O441" t="str">
        <f t="shared" si="36"/>
        <v/>
      </c>
    </row>
    <row r="442" spans="1:15">
      <c r="A442" s="7" t="str">
        <f>IF(E442="","",VLOOKUP('OPĆI DIO'!$C$1,'OPĆI DIO'!$P$4:$Y$137,10,FALSE))</f>
        <v/>
      </c>
      <c r="B442" s="7" t="str">
        <f>IF(E442="","",VLOOKUP('OPĆI DIO'!$C$1,'OPĆI DIO'!$P$4:$Y$137,9,FALSE))</f>
        <v/>
      </c>
      <c r="C442" s="47" t="str">
        <f t="shared" si="37"/>
        <v/>
      </c>
      <c r="D442" s="6" t="str">
        <f t="shared" si="38"/>
        <v/>
      </c>
      <c r="E442" s="14"/>
      <c r="F442" s="49" t="str">
        <f t="shared" si="39"/>
        <v/>
      </c>
      <c r="G442" s="45"/>
      <c r="H442" s="45"/>
      <c r="I442" s="45"/>
      <c r="J442" s="45"/>
      <c r="K442" s="45"/>
      <c r="L442" s="134"/>
      <c r="M442" t="str">
        <f>IF(E442="","",'OPĆI DIO'!$C$1)</f>
        <v/>
      </c>
      <c r="N442" t="str">
        <f t="shared" si="35"/>
        <v/>
      </c>
      <c r="O442" t="str">
        <f t="shared" si="36"/>
        <v/>
      </c>
    </row>
    <row r="443" spans="1:15">
      <c r="A443" s="7" t="str">
        <f>IF(E443="","",VLOOKUP('OPĆI DIO'!$C$1,'OPĆI DIO'!$P$4:$Y$137,10,FALSE))</f>
        <v/>
      </c>
      <c r="B443" s="7" t="str">
        <f>IF(E443="","",VLOOKUP('OPĆI DIO'!$C$1,'OPĆI DIO'!$P$4:$Y$137,9,FALSE))</f>
        <v/>
      </c>
      <c r="C443" s="47" t="str">
        <f t="shared" si="37"/>
        <v/>
      </c>
      <c r="D443" s="6" t="str">
        <f t="shared" si="38"/>
        <v/>
      </c>
      <c r="E443" s="14"/>
      <c r="F443" s="49" t="str">
        <f t="shared" si="39"/>
        <v/>
      </c>
      <c r="G443" s="45"/>
      <c r="H443" s="45"/>
      <c r="I443" s="45"/>
      <c r="J443" s="45"/>
      <c r="K443" s="45"/>
      <c r="L443" s="134"/>
      <c r="M443" t="str">
        <f>IF(E443="","",'OPĆI DIO'!$C$1)</f>
        <v/>
      </c>
      <c r="N443" t="str">
        <f t="shared" si="35"/>
        <v/>
      </c>
      <c r="O443" t="str">
        <f t="shared" si="36"/>
        <v/>
      </c>
    </row>
    <row r="444" spans="1:15">
      <c r="A444" s="7" t="str">
        <f>IF(E444="","",VLOOKUP('OPĆI DIO'!$C$1,'OPĆI DIO'!$P$4:$Y$137,10,FALSE))</f>
        <v/>
      </c>
      <c r="B444" s="7" t="str">
        <f>IF(E444="","",VLOOKUP('OPĆI DIO'!$C$1,'OPĆI DIO'!$P$4:$Y$137,9,FALSE))</f>
        <v/>
      </c>
      <c r="C444" s="47" t="str">
        <f t="shared" si="37"/>
        <v/>
      </c>
      <c r="D444" s="6" t="str">
        <f t="shared" si="38"/>
        <v/>
      </c>
      <c r="E444" s="14"/>
      <c r="F444" s="49" t="str">
        <f t="shared" si="39"/>
        <v/>
      </c>
      <c r="G444" s="45"/>
      <c r="H444" s="45"/>
      <c r="I444" s="45"/>
      <c r="J444" s="45"/>
      <c r="K444" s="45"/>
      <c r="L444" s="134"/>
      <c r="M444" t="str">
        <f>IF(E444="","",'OPĆI DIO'!$C$1)</f>
        <v/>
      </c>
      <c r="N444" t="str">
        <f t="shared" si="35"/>
        <v/>
      </c>
      <c r="O444" t="str">
        <f t="shared" si="36"/>
        <v/>
      </c>
    </row>
    <row r="445" spans="1:15">
      <c r="A445" s="7" t="str">
        <f>IF(E445="","",VLOOKUP('OPĆI DIO'!$C$1,'OPĆI DIO'!$P$4:$Y$137,10,FALSE))</f>
        <v/>
      </c>
      <c r="B445" s="7" t="str">
        <f>IF(E445="","",VLOOKUP('OPĆI DIO'!$C$1,'OPĆI DIO'!$P$4:$Y$137,9,FALSE))</f>
        <v/>
      </c>
      <c r="C445" s="47" t="str">
        <f t="shared" si="37"/>
        <v/>
      </c>
      <c r="D445" s="6" t="str">
        <f t="shared" si="38"/>
        <v/>
      </c>
      <c r="E445" s="14"/>
      <c r="F445" s="49" t="str">
        <f t="shared" si="39"/>
        <v/>
      </c>
      <c r="G445" s="45"/>
      <c r="H445" s="45"/>
      <c r="I445" s="45"/>
      <c r="J445" s="45"/>
      <c r="K445" s="45"/>
      <c r="L445" s="134"/>
      <c r="M445" t="str">
        <f>IF(E445="","",'OPĆI DIO'!$C$1)</f>
        <v/>
      </c>
      <c r="N445" t="str">
        <f t="shared" si="35"/>
        <v/>
      </c>
      <c r="O445" t="str">
        <f t="shared" si="36"/>
        <v/>
      </c>
    </row>
    <row r="446" spans="1:15">
      <c r="A446" s="7" t="str">
        <f>IF(E446="","",VLOOKUP('OPĆI DIO'!$C$1,'OPĆI DIO'!$P$4:$Y$137,10,FALSE))</f>
        <v/>
      </c>
      <c r="B446" s="7" t="str">
        <f>IF(E446="","",VLOOKUP('OPĆI DIO'!$C$1,'OPĆI DIO'!$P$4:$Y$137,9,FALSE))</f>
        <v/>
      </c>
      <c r="C446" s="47" t="str">
        <f t="shared" si="37"/>
        <v/>
      </c>
      <c r="D446" s="6" t="str">
        <f t="shared" si="38"/>
        <v/>
      </c>
      <c r="E446" s="14"/>
      <c r="F446" s="49" t="str">
        <f t="shared" si="39"/>
        <v/>
      </c>
      <c r="G446" s="45"/>
      <c r="H446" s="45"/>
      <c r="I446" s="45"/>
      <c r="J446" s="45"/>
      <c r="K446" s="45"/>
      <c r="L446" s="134"/>
      <c r="M446" t="str">
        <f>IF(E446="","",'OPĆI DIO'!$C$1)</f>
        <v/>
      </c>
      <c r="N446" t="str">
        <f t="shared" si="35"/>
        <v/>
      </c>
      <c r="O446" t="str">
        <f t="shared" si="36"/>
        <v/>
      </c>
    </row>
    <row r="447" spans="1:15">
      <c r="A447" s="7" t="str">
        <f>IF(E447="","",VLOOKUP('OPĆI DIO'!$C$1,'OPĆI DIO'!$P$4:$Y$137,10,FALSE))</f>
        <v/>
      </c>
      <c r="B447" s="7" t="str">
        <f>IF(E447="","",VLOOKUP('OPĆI DIO'!$C$1,'OPĆI DIO'!$P$4:$Y$137,9,FALSE))</f>
        <v/>
      </c>
      <c r="C447" s="47" t="str">
        <f t="shared" si="37"/>
        <v/>
      </c>
      <c r="D447" s="6" t="str">
        <f t="shared" si="38"/>
        <v/>
      </c>
      <c r="E447" s="14"/>
      <c r="F447" s="49" t="str">
        <f t="shared" si="39"/>
        <v/>
      </c>
      <c r="G447" s="45"/>
      <c r="H447" s="45"/>
      <c r="I447" s="45"/>
      <c r="J447" s="45"/>
      <c r="K447" s="45"/>
      <c r="L447" s="134"/>
      <c r="M447" t="str">
        <f>IF(E447="","",'OPĆI DIO'!$C$1)</f>
        <v/>
      </c>
      <c r="N447" t="str">
        <f t="shared" si="35"/>
        <v/>
      </c>
      <c r="O447" t="str">
        <f t="shared" si="36"/>
        <v/>
      </c>
    </row>
    <row r="448" spans="1:15">
      <c r="A448" s="7" t="str">
        <f>IF(E448="","",VLOOKUP('OPĆI DIO'!$C$1,'OPĆI DIO'!$P$4:$Y$137,10,FALSE))</f>
        <v/>
      </c>
      <c r="B448" s="7" t="str">
        <f>IF(E448="","",VLOOKUP('OPĆI DIO'!$C$1,'OPĆI DIO'!$P$4:$Y$137,9,FALSE))</f>
        <v/>
      </c>
      <c r="C448" s="47" t="str">
        <f t="shared" si="37"/>
        <v/>
      </c>
      <c r="D448" s="6" t="str">
        <f t="shared" si="38"/>
        <v/>
      </c>
      <c r="E448" s="14"/>
      <c r="F448" s="49" t="str">
        <f t="shared" si="39"/>
        <v/>
      </c>
      <c r="G448" s="45"/>
      <c r="H448" s="45"/>
      <c r="I448" s="45"/>
      <c r="J448" s="45"/>
      <c r="K448" s="45"/>
      <c r="L448" s="134"/>
      <c r="M448" t="str">
        <f>IF(E448="","",'OPĆI DIO'!$C$1)</f>
        <v/>
      </c>
      <c r="N448" t="str">
        <f t="shared" si="35"/>
        <v/>
      </c>
      <c r="O448" t="str">
        <f t="shared" si="36"/>
        <v/>
      </c>
    </row>
    <row r="449" spans="1:15">
      <c r="A449" s="7" t="str">
        <f>IF(E449="","",VLOOKUP('OPĆI DIO'!$C$1,'OPĆI DIO'!$P$4:$Y$137,10,FALSE))</f>
        <v/>
      </c>
      <c r="B449" s="7" t="str">
        <f>IF(E449="","",VLOOKUP('OPĆI DIO'!$C$1,'OPĆI DIO'!$P$4:$Y$137,9,FALSE))</f>
        <v/>
      </c>
      <c r="C449" s="47" t="str">
        <f t="shared" si="37"/>
        <v/>
      </c>
      <c r="D449" s="6" t="str">
        <f t="shared" si="38"/>
        <v/>
      </c>
      <c r="E449" s="14"/>
      <c r="F449" s="49" t="str">
        <f t="shared" si="39"/>
        <v/>
      </c>
      <c r="G449" s="45"/>
      <c r="H449" s="45"/>
      <c r="I449" s="45"/>
      <c r="J449" s="45"/>
      <c r="K449" s="45"/>
      <c r="L449" s="134"/>
      <c r="M449" t="str">
        <f>IF(E449="","",'OPĆI DIO'!$C$1)</f>
        <v/>
      </c>
      <c r="N449" t="str">
        <f t="shared" si="35"/>
        <v/>
      </c>
      <c r="O449" t="str">
        <f t="shared" si="36"/>
        <v/>
      </c>
    </row>
    <row r="450" spans="1:15">
      <c r="A450" s="7" t="str">
        <f>IF(E450="","",VLOOKUP('OPĆI DIO'!$C$1,'OPĆI DIO'!$P$4:$Y$137,10,FALSE))</f>
        <v/>
      </c>
      <c r="B450" s="7" t="str">
        <f>IF(E450="","",VLOOKUP('OPĆI DIO'!$C$1,'OPĆI DIO'!$P$4:$Y$137,9,FALSE))</f>
        <v/>
      </c>
      <c r="C450" s="47" t="str">
        <f t="shared" si="37"/>
        <v/>
      </c>
      <c r="D450" s="6" t="str">
        <f t="shared" si="38"/>
        <v/>
      </c>
      <c r="E450" s="14"/>
      <c r="F450" s="49" t="str">
        <f t="shared" si="39"/>
        <v/>
      </c>
      <c r="G450" s="45"/>
      <c r="H450" s="45"/>
      <c r="I450" s="45"/>
      <c r="J450" s="45"/>
      <c r="K450" s="45"/>
      <c r="L450" s="134"/>
      <c r="M450" t="str">
        <f>IF(E450="","",'OPĆI DIO'!$C$1)</f>
        <v/>
      </c>
      <c r="N450" t="str">
        <f t="shared" si="35"/>
        <v/>
      </c>
      <c r="O450" t="str">
        <f t="shared" si="36"/>
        <v/>
      </c>
    </row>
    <row r="451" spans="1:15">
      <c r="A451" s="7" t="str">
        <f>IF(E451="","",VLOOKUP('OPĆI DIO'!$C$1,'OPĆI DIO'!$P$4:$Y$137,10,FALSE))</f>
        <v/>
      </c>
      <c r="B451" s="7" t="str">
        <f>IF(E451="","",VLOOKUP('OPĆI DIO'!$C$1,'OPĆI DIO'!$P$4:$Y$137,9,FALSE))</f>
        <v/>
      </c>
      <c r="C451" s="47" t="str">
        <f t="shared" si="37"/>
        <v/>
      </c>
      <c r="D451" s="6" t="str">
        <f t="shared" si="38"/>
        <v/>
      </c>
      <c r="E451" s="14"/>
      <c r="F451" s="49" t="str">
        <f t="shared" si="39"/>
        <v/>
      </c>
      <c r="G451" s="45"/>
      <c r="H451" s="45"/>
      <c r="I451" s="45"/>
      <c r="J451" s="45"/>
      <c r="K451" s="45"/>
      <c r="L451" s="134"/>
      <c r="M451" t="str">
        <f>IF(E451="","",'OPĆI DIO'!$C$1)</f>
        <v/>
      </c>
      <c r="N451" t="str">
        <f t="shared" si="35"/>
        <v/>
      </c>
      <c r="O451" t="str">
        <f t="shared" si="36"/>
        <v/>
      </c>
    </row>
    <row r="452" spans="1:15">
      <c r="A452" s="7" t="str">
        <f>IF(E452="","",VLOOKUP('OPĆI DIO'!$C$1,'OPĆI DIO'!$P$4:$Y$137,10,FALSE))</f>
        <v/>
      </c>
      <c r="B452" s="7" t="str">
        <f>IF(E452="","",VLOOKUP('OPĆI DIO'!$C$1,'OPĆI DIO'!$P$4:$Y$137,9,FALSE))</f>
        <v/>
      </c>
      <c r="C452" s="47" t="str">
        <f t="shared" si="37"/>
        <v/>
      </c>
      <c r="D452" s="6" t="str">
        <f t="shared" si="38"/>
        <v/>
      </c>
      <c r="E452" s="14"/>
      <c r="F452" s="49" t="str">
        <f t="shared" si="39"/>
        <v/>
      </c>
      <c r="G452" s="45"/>
      <c r="H452" s="45"/>
      <c r="I452" s="45"/>
      <c r="J452" s="45"/>
      <c r="K452" s="45"/>
      <c r="L452" s="134"/>
      <c r="M452" t="str">
        <f>IF(E452="","",'OPĆI DIO'!$C$1)</f>
        <v/>
      </c>
      <c r="N452" t="str">
        <f t="shared" ref="N452:N501" si="40">LEFT(E452,2)</f>
        <v/>
      </c>
      <c r="O452" t="str">
        <f t="shared" ref="O452:O501" si="41">LEFT(E452,3)</f>
        <v/>
      </c>
    </row>
    <row r="453" spans="1:15">
      <c r="A453" s="7" t="str">
        <f>IF(E453="","",VLOOKUP('OPĆI DIO'!$C$1,'OPĆI DIO'!$P$4:$Y$137,10,FALSE))</f>
        <v/>
      </c>
      <c r="B453" s="7" t="str">
        <f>IF(E453="","",VLOOKUP('OPĆI DIO'!$C$1,'OPĆI DIO'!$P$4:$Y$137,9,FALSE))</f>
        <v/>
      </c>
      <c r="C453" s="47" t="str">
        <f t="shared" si="37"/>
        <v/>
      </c>
      <c r="D453" s="6" t="str">
        <f t="shared" si="38"/>
        <v/>
      </c>
      <c r="E453" s="14"/>
      <c r="F453" s="49" t="str">
        <f t="shared" si="39"/>
        <v/>
      </c>
      <c r="G453" s="45"/>
      <c r="H453" s="45"/>
      <c r="I453" s="45"/>
      <c r="J453" s="45"/>
      <c r="K453" s="45"/>
      <c r="L453" s="134"/>
      <c r="M453" t="str">
        <f>IF(E453="","",'OPĆI DIO'!$C$1)</f>
        <v/>
      </c>
      <c r="N453" t="str">
        <f t="shared" si="40"/>
        <v/>
      </c>
      <c r="O453" t="str">
        <f t="shared" si="41"/>
        <v/>
      </c>
    </row>
    <row r="454" spans="1:15">
      <c r="A454" s="7" t="str">
        <f>IF(E454="","",VLOOKUP('OPĆI DIO'!$C$1,'OPĆI DIO'!$P$4:$Y$137,10,FALSE))</f>
        <v/>
      </c>
      <c r="B454" s="7" t="str">
        <f>IF(E454="","",VLOOKUP('OPĆI DIO'!$C$1,'OPĆI DIO'!$P$4:$Y$137,9,FALSE))</f>
        <v/>
      </c>
      <c r="C454" s="47" t="str">
        <f t="shared" ref="C454:C501" si="42">IFERROR(VLOOKUP(E454,$T$6:$W$113,3,FALSE),"")</f>
        <v/>
      </c>
      <c r="D454" s="6" t="str">
        <f t="shared" ref="D454:D501" si="43">IFERROR(VLOOKUP(E454,$T$6:$W$113,4,FALSE),"")</f>
        <v/>
      </c>
      <c r="E454" s="14"/>
      <c r="F454" s="49" t="str">
        <f t="shared" ref="F454:F501" si="44">IFERROR(VLOOKUP(E454,$T$6:$W$113,2,FALSE),"")</f>
        <v/>
      </c>
      <c r="G454" s="45"/>
      <c r="H454" s="45"/>
      <c r="I454" s="45"/>
      <c r="J454" s="45"/>
      <c r="K454" s="45"/>
      <c r="L454" s="134"/>
      <c r="M454" t="str">
        <f>IF(E454="","",'OPĆI DIO'!$C$1)</f>
        <v/>
      </c>
      <c r="N454" t="str">
        <f t="shared" si="40"/>
        <v/>
      </c>
      <c r="O454" t="str">
        <f t="shared" si="41"/>
        <v/>
      </c>
    </row>
    <row r="455" spans="1:15">
      <c r="A455" s="7" t="str">
        <f>IF(E455="","",VLOOKUP('OPĆI DIO'!$C$1,'OPĆI DIO'!$P$4:$Y$137,10,FALSE))</f>
        <v/>
      </c>
      <c r="B455" s="7" t="str">
        <f>IF(E455="","",VLOOKUP('OPĆI DIO'!$C$1,'OPĆI DIO'!$P$4:$Y$137,9,FALSE))</f>
        <v/>
      </c>
      <c r="C455" s="47" t="str">
        <f t="shared" si="42"/>
        <v/>
      </c>
      <c r="D455" s="6" t="str">
        <f t="shared" si="43"/>
        <v/>
      </c>
      <c r="E455" s="14"/>
      <c r="F455" s="49" t="str">
        <f t="shared" si="44"/>
        <v/>
      </c>
      <c r="G455" s="45"/>
      <c r="H455" s="45"/>
      <c r="I455" s="45"/>
      <c r="J455" s="45"/>
      <c r="K455" s="45"/>
      <c r="L455" s="134"/>
      <c r="M455" t="str">
        <f>IF(E455="","",'OPĆI DIO'!$C$1)</f>
        <v/>
      </c>
      <c r="N455" t="str">
        <f t="shared" si="40"/>
        <v/>
      </c>
      <c r="O455" t="str">
        <f t="shared" si="41"/>
        <v/>
      </c>
    </row>
    <row r="456" spans="1:15">
      <c r="A456" s="7" t="str">
        <f>IF(E456="","",VLOOKUP('OPĆI DIO'!$C$1,'OPĆI DIO'!$P$4:$Y$137,10,FALSE))</f>
        <v/>
      </c>
      <c r="B456" s="7" t="str">
        <f>IF(E456="","",VLOOKUP('OPĆI DIO'!$C$1,'OPĆI DIO'!$P$4:$Y$137,9,FALSE))</f>
        <v/>
      </c>
      <c r="C456" s="47" t="str">
        <f t="shared" si="42"/>
        <v/>
      </c>
      <c r="D456" s="6" t="str">
        <f t="shared" si="43"/>
        <v/>
      </c>
      <c r="E456" s="14"/>
      <c r="F456" s="49" t="str">
        <f t="shared" si="44"/>
        <v/>
      </c>
      <c r="G456" s="45"/>
      <c r="H456" s="45"/>
      <c r="I456" s="45"/>
      <c r="J456" s="45"/>
      <c r="K456" s="45"/>
      <c r="L456" s="134"/>
      <c r="M456" t="str">
        <f>IF(E456="","",'OPĆI DIO'!$C$1)</f>
        <v/>
      </c>
      <c r="N456" t="str">
        <f t="shared" si="40"/>
        <v/>
      </c>
      <c r="O456" t="str">
        <f t="shared" si="41"/>
        <v/>
      </c>
    </row>
    <row r="457" spans="1:15">
      <c r="A457" s="7" t="str">
        <f>IF(E457="","",VLOOKUP('OPĆI DIO'!$C$1,'OPĆI DIO'!$P$4:$Y$137,10,FALSE))</f>
        <v/>
      </c>
      <c r="B457" s="7" t="str">
        <f>IF(E457="","",VLOOKUP('OPĆI DIO'!$C$1,'OPĆI DIO'!$P$4:$Y$137,9,FALSE))</f>
        <v/>
      </c>
      <c r="C457" s="47" t="str">
        <f t="shared" si="42"/>
        <v/>
      </c>
      <c r="D457" s="6" t="str">
        <f t="shared" si="43"/>
        <v/>
      </c>
      <c r="E457" s="14"/>
      <c r="F457" s="49" t="str">
        <f t="shared" si="44"/>
        <v/>
      </c>
      <c r="G457" s="45"/>
      <c r="H457" s="45"/>
      <c r="I457" s="45"/>
      <c r="J457" s="45"/>
      <c r="K457" s="45"/>
      <c r="L457" s="134"/>
      <c r="M457" t="str">
        <f>IF(E457="","",'OPĆI DIO'!$C$1)</f>
        <v/>
      </c>
      <c r="N457" t="str">
        <f t="shared" si="40"/>
        <v/>
      </c>
      <c r="O457" t="str">
        <f t="shared" si="41"/>
        <v/>
      </c>
    </row>
    <row r="458" spans="1:15">
      <c r="A458" s="7" t="str">
        <f>IF(E458="","",VLOOKUP('OPĆI DIO'!$C$1,'OPĆI DIO'!$P$4:$Y$137,10,FALSE))</f>
        <v/>
      </c>
      <c r="B458" s="7" t="str">
        <f>IF(E458="","",VLOOKUP('OPĆI DIO'!$C$1,'OPĆI DIO'!$P$4:$Y$137,9,FALSE))</f>
        <v/>
      </c>
      <c r="C458" s="47" t="str">
        <f t="shared" si="42"/>
        <v/>
      </c>
      <c r="D458" s="6" t="str">
        <f t="shared" si="43"/>
        <v/>
      </c>
      <c r="E458" s="14"/>
      <c r="F458" s="49" t="str">
        <f t="shared" si="44"/>
        <v/>
      </c>
      <c r="G458" s="45"/>
      <c r="H458" s="45"/>
      <c r="I458" s="45"/>
      <c r="J458" s="45"/>
      <c r="K458" s="45"/>
      <c r="L458" s="134"/>
      <c r="M458" t="str">
        <f>IF(E458="","",'OPĆI DIO'!$C$1)</f>
        <v/>
      </c>
      <c r="N458" t="str">
        <f t="shared" si="40"/>
        <v/>
      </c>
      <c r="O458" t="str">
        <f t="shared" si="41"/>
        <v/>
      </c>
    </row>
    <row r="459" spans="1:15">
      <c r="A459" s="7" t="str">
        <f>IF(E459="","",VLOOKUP('OPĆI DIO'!$C$1,'OPĆI DIO'!$P$4:$Y$137,10,FALSE))</f>
        <v/>
      </c>
      <c r="B459" s="7" t="str">
        <f>IF(E459="","",VLOOKUP('OPĆI DIO'!$C$1,'OPĆI DIO'!$P$4:$Y$137,9,FALSE))</f>
        <v/>
      </c>
      <c r="C459" s="47" t="str">
        <f t="shared" si="42"/>
        <v/>
      </c>
      <c r="D459" s="6" t="str">
        <f t="shared" si="43"/>
        <v/>
      </c>
      <c r="E459" s="14"/>
      <c r="F459" s="49" t="str">
        <f t="shared" si="44"/>
        <v/>
      </c>
      <c r="G459" s="45"/>
      <c r="H459" s="45"/>
      <c r="I459" s="45"/>
      <c r="J459" s="45"/>
      <c r="K459" s="45"/>
      <c r="L459" s="134"/>
      <c r="M459" t="str">
        <f>IF(E459="","",'OPĆI DIO'!$C$1)</f>
        <v/>
      </c>
      <c r="N459" t="str">
        <f t="shared" si="40"/>
        <v/>
      </c>
      <c r="O459" t="str">
        <f t="shared" si="41"/>
        <v/>
      </c>
    </row>
    <row r="460" spans="1:15">
      <c r="A460" s="7" t="str">
        <f>IF(E460="","",VLOOKUP('OPĆI DIO'!$C$1,'OPĆI DIO'!$P$4:$Y$137,10,FALSE))</f>
        <v/>
      </c>
      <c r="B460" s="7" t="str">
        <f>IF(E460="","",VLOOKUP('OPĆI DIO'!$C$1,'OPĆI DIO'!$P$4:$Y$137,9,FALSE))</f>
        <v/>
      </c>
      <c r="C460" s="47" t="str">
        <f t="shared" si="42"/>
        <v/>
      </c>
      <c r="D460" s="6" t="str">
        <f t="shared" si="43"/>
        <v/>
      </c>
      <c r="E460" s="14"/>
      <c r="F460" s="49" t="str">
        <f t="shared" si="44"/>
        <v/>
      </c>
      <c r="G460" s="45"/>
      <c r="H460" s="45"/>
      <c r="I460" s="45"/>
      <c r="J460" s="45"/>
      <c r="K460" s="45"/>
      <c r="L460" s="134"/>
      <c r="M460" t="str">
        <f>IF(E460="","",'OPĆI DIO'!$C$1)</f>
        <v/>
      </c>
      <c r="N460" t="str">
        <f t="shared" si="40"/>
        <v/>
      </c>
      <c r="O460" t="str">
        <f t="shared" si="41"/>
        <v/>
      </c>
    </row>
    <row r="461" spans="1:15">
      <c r="A461" s="7" t="str">
        <f>IF(E461="","",VLOOKUP('OPĆI DIO'!$C$1,'OPĆI DIO'!$P$4:$Y$137,10,FALSE))</f>
        <v/>
      </c>
      <c r="B461" s="7" t="str">
        <f>IF(E461="","",VLOOKUP('OPĆI DIO'!$C$1,'OPĆI DIO'!$P$4:$Y$137,9,FALSE))</f>
        <v/>
      </c>
      <c r="C461" s="47" t="str">
        <f t="shared" si="42"/>
        <v/>
      </c>
      <c r="D461" s="6" t="str">
        <f t="shared" si="43"/>
        <v/>
      </c>
      <c r="E461" s="14"/>
      <c r="F461" s="49" t="str">
        <f t="shared" si="44"/>
        <v/>
      </c>
      <c r="G461" s="45"/>
      <c r="H461" s="45"/>
      <c r="I461" s="45"/>
      <c r="J461" s="45"/>
      <c r="K461" s="45"/>
      <c r="L461" s="134"/>
      <c r="M461" t="str">
        <f>IF(E461="","",'OPĆI DIO'!$C$1)</f>
        <v/>
      </c>
      <c r="N461" t="str">
        <f t="shared" si="40"/>
        <v/>
      </c>
      <c r="O461" t="str">
        <f t="shared" si="41"/>
        <v/>
      </c>
    </row>
    <row r="462" spans="1:15">
      <c r="A462" s="7" t="str">
        <f>IF(E462="","",VLOOKUP('OPĆI DIO'!$C$1,'OPĆI DIO'!$P$4:$Y$137,10,FALSE))</f>
        <v/>
      </c>
      <c r="B462" s="7" t="str">
        <f>IF(E462="","",VLOOKUP('OPĆI DIO'!$C$1,'OPĆI DIO'!$P$4:$Y$137,9,FALSE))</f>
        <v/>
      </c>
      <c r="C462" s="47" t="str">
        <f t="shared" si="42"/>
        <v/>
      </c>
      <c r="D462" s="6" t="str">
        <f t="shared" si="43"/>
        <v/>
      </c>
      <c r="E462" s="14"/>
      <c r="F462" s="49" t="str">
        <f t="shared" si="44"/>
        <v/>
      </c>
      <c r="G462" s="45"/>
      <c r="H462" s="45"/>
      <c r="I462" s="45"/>
      <c r="J462" s="45"/>
      <c r="K462" s="45"/>
      <c r="L462" s="134"/>
      <c r="M462" t="str">
        <f>IF(E462="","",'OPĆI DIO'!$C$1)</f>
        <v/>
      </c>
      <c r="N462" t="str">
        <f t="shared" si="40"/>
        <v/>
      </c>
      <c r="O462" t="str">
        <f t="shared" si="41"/>
        <v/>
      </c>
    </row>
    <row r="463" spans="1:15">
      <c r="A463" s="7" t="str">
        <f>IF(E463="","",VLOOKUP('OPĆI DIO'!$C$1,'OPĆI DIO'!$P$4:$Y$137,10,FALSE))</f>
        <v/>
      </c>
      <c r="B463" s="7" t="str">
        <f>IF(E463="","",VLOOKUP('OPĆI DIO'!$C$1,'OPĆI DIO'!$P$4:$Y$137,9,FALSE))</f>
        <v/>
      </c>
      <c r="C463" s="47" t="str">
        <f t="shared" si="42"/>
        <v/>
      </c>
      <c r="D463" s="6" t="str">
        <f t="shared" si="43"/>
        <v/>
      </c>
      <c r="E463" s="14"/>
      <c r="F463" s="49" t="str">
        <f t="shared" si="44"/>
        <v/>
      </c>
      <c r="G463" s="45"/>
      <c r="H463" s="45"/>
      <c r="I463" s="45"/>
      <c r="J463" s="45"/>
      <c r="K463" s="45"/>
      <c r="L463" s="134"/>
      <c r="M463" t="str">
        <f>IF(E463="","",'OPĆI DIO'!$C$1)</f>
        <v/>
      </c>
      <c r="N463" t="str">
        <f t="shared" si="40"/>
        <v/>
      </c>
      <c r="O463" t="str">
        <f t="shared" si="41"/>
        <v/>
      </c>
    </row>
    <row r="464" spans="1:15">
      <c r="A464" s="7" t="str">
        <f>IF(E464="","",VLOOKUP('OPĆI DIO'!$C$1,'OPĆI DIO'!$P$4:$Y$137,10,FALSE))</f>
        <v/>
      </c>
      <c r="B464" s="7" t="str">
        <f>IF(E464="","",VLOOKUP('OPĆI DIO'!$C$1,'OPĆI DIO'!$P$4:$Y$137,9,FALSE))</f>
        <v/>
      </c>
      <c r="C464" s="47" t="str">
        <f t="shared" si="42"/>
        <v/>
      </c>
      <c r="D464" s="6" t="str">
        <f t="shared" si="43"/>
        <v/>
      </c>
      <c r="E464" s="14"/>
      <c r="F464" s="49" t="str">
        <f t="shared" si="44"/>
        <v/>
      </c>
      <c r="G464" s="45"/>
      <c r="H464" s="45"/>
      <c r="I464" s="45"/>
      <c r="J464" s="45"/>
      <c r="K464" s="45"/>
      <c r="L464" s="134"/>
      <c r="M464" t="str">
        <f>IF(E464="","",'OPĆI DIO'!$C$1)</f>
        <v/>
      </c>
      <c r="N464" t="str">
        <f t="shared" si="40"/>
        <v/>
      </c>
      <c r="O464" t="str">
        <f t="shared" si="41"/>
        <v/>
      </c>
    </row>
    <row r="465" spans="1:15">
      <c r="A465" s="7" t="str">
        <f>IF(E465="","",VLOOKUP('OPĆI DIO'!$C$1,'OPĆI DIO'!$P$4:$Y$137,10,FALSE))</f>
        <v/>
      </c>
      <c r="B465" s="7" t="str">
        <f>IF(E465="","",VLOOKUP('OPĆI DIO'!$C$1,'OPĆI DIO'!$P$4:$Y$137,9,FALSE))</f>
        <v/>
      </c>
      <c r="C465" s="47" t="str">
        <f t="shared" si="42"/>
        <v/>
      </c>
      <c r="D465" s="6" t="str">
        <f t="shared" si="43"/>
        <v/>
      </c>
      <c r="E465" s="14"/>
      <c r="F465" s="49" t="str">
        <f t="shared" si="44"/>
        <v/>
      </c>
      <c r="G465" s="45"/>
      <c r="H465" s="45"/>
      <c r="I465" s="45"/>
      <c r="J465" s="45"/>
      <c r="K465" s="45"/>
      <c r="L465" s="134"/>
      <c r="M465" t="str">
        <f>IF(E465="","",'OPĆI DIO'!$C$1)</f>
        <v/>
      </c>
      <c r="N465" t="str">
        <f t="shared" si="40"/>
        <v/>
      </c>
      <c r="O465" t="str">
        <f t="shared" si="41"/>
        <v/>
      </c>
    </row>
    <row r="466" spans="1:15">
      <c r="A466" s="7" t="str">
        <f>IF(E466="","",VLOOKUP('OPĆI DIO'!$C$1,'OPĆI DIO'!$P$4:$Y$137,10,FALSE))</f>
        <v/>
      </c>
      <c r="B466" s="7" t="str">
        <f>IF(E466="","",VLOOKUP('OPĆI DIO'!$C$1,'OPĆI DIO'!$P$4:$Y$137,9,FALSE))</f>
        <v/>
      </c>
      <c r="C466" s="47" t="str">
        <f t="shared" si="42"/>
        <v/>
      </c>
      <c r="D466" s="6" t="str">
        <f t="shared" si="43"/>
        <v/>
      </c>
      <c r="E466" s="14"/>
      <c r="F466" s="49" t="str">
        <f t="shared" si="44"/>
        <v/>
      </c>
      <c r="G466" s="45"/>
      <c r="H466" s="45"/>
      <c r="I466" s="45"/>
      <c r="J466" s="45"/>
      <c r="K466" s="45"/>
      <c r="L466" s="134"/>
      <c r="M466" t="str">
        <f>IF(E466="","",'OPĆI DIO'!$C$1)</f>
        <v/>
      </c>
      <c r="N466" t="str">
        <f t="shared" si="40"/>
        <v/>
      </c>
      <c r="O466" t="str">
        <f t="shared" si="41"/>
        <v/>
      </c>
    </row>
    <row r="467" spans="1:15">
      <c r="A467" s="7" t="str">
        <f>IF(E467="","",VLOOKUP('OPĆI DIO'!$C$1,'OPĆI DIO'!$P$4:$Y$137,10,FALSE))</f>
        <v/>
      </c>
      <c r="B467" s="7" t="str">
        <f>IF(E467="","",VLOOKUP('OPĆI DIO'!$C$1,'OPĆI DIO'!$P$4:$Y$137,9,FALSE))</f>
        <v/>
      </c>
      <c r="C467" s="47" t="str">
        <f t="shared" si="42"/>
        <v/>
      </c>
      <c r="D467" s="6" t="str">
        <f t="shared" si="43"/>
        <v/>
      </c>
      <c r="E467" s="14"/>
      <c r="F467" s="49" t="str">
        <f t="shared" si="44"/>
        <v/>
      </c>
      <c r="G467" s="45"/>
      <c r="H467" s="45"/>
      <c r="I467" s="45"/>
      <c r="J467" s="45"/>
      <c r="K467" s="45"/>
      <c r="L467" s="134"/>
      <c r="M467" t="str">
        <f>IF(E467="","",'OPĆI DIO'!$C$1)</f>
        <v/>
      </c>
      <c r="N467" t="str">
        <f t="shared" si="40"/>
        <v/>
      </c>
      <c r="O467" t="str">
        <f t="shared" si="41"/>
        <v/>
      </c>
    </row>
    <row r="468" spans="1:15">
      <c r="A468" s="7" t="str">
        <f>IF(E468="","",VLOOKUP('OPĆI DIO'!$C$1,'OPĆI DIO'!$P$4:$Y$137,10,FALSE))</f>
        <v/>
      </c>
      <c r="B468" s="7" t="str">
        <f>IF(E468="","",VLOOKUP('OPĆI DIO'!$C$1,'OPĆI DIO'!$P$4:$Y$137,9,FALSE))</f>
        <v/>
      </c>
      <c r="C468" s="47" t="str">
        <f t="shared" si="42"/>
        <v/>
      </c>
      <c r="D468" s="6" t="str">
        <f t="shared" si="43"/>
        <v/>
      </c>
      <c r="E468" s="14"/>
      <c r="F468" s="49" t="str">
        <f t="shared" si="44"/>
        <v/>
      </c>
      <c r="G468" s="45"/>
      <c r="H468" s="45"/>
      <c r="I468" s="45"/>
      <c r="J468" s="45"/>
      <c r="K468" s="45"/>
      <c r="L468" s="134"/>
      <c r="M468" t="str">
        <f>IF(E468="","",'OPĆI DIO'!$C$1)</f>
        <v/>
      </c>
      <c r="N468" t="str">
        <f t="shared" si="40"/>
        <v/>
      </c>
      <c r="O468" t="str">
        <f t="shared" si="41"/>
        <v/>
      </c>
    </row>
    <row r="469" spans="1:15">
      <c r="A469" s="7" t="str">
        <f>IF(E469="","",VLOOKUP('OPĆI DIO'!$C$1,'OPĆI DIO'!$P$4:$Y$137,10,FALSE))</f>
        <v/>
      </c>
      <c r="B469" s="7" t="str">
        <f>IF(E469="","",VLOOKUP('OPĆI DIO'!$C$1,'OPĆI DIO'!$P$4:$Y$137,9,FALSE))</f>
        <v/>
      </c>
      <c r="C469" s="47" t="str">
        <f t="shared" si="42"/>
        <v/>
      </c>
      <c r="D469" s="6" t="str">
        <f t="shared" si="43"/>
        <v/>
      </c>
      <c r="E469" s="14"/>
      <c r="F469" s="49" t="str">
        <f t="shared" si="44"/>
        <v/>
      </c>
      <c r="G469" s="45"/>
      <c r="H469" s="45"/>
      <c r="I469" s="45"/>
      <c r="J469" s="45"/>
      <c r="K469" s="45"/>
      <c r="L469" s="134"/>
      <c r="M469" t="str">
        <f>IF(E469="","",'OPĆI DIO'!$C$1)</f>
        <v/>
      </c>
      <c r="N469" t="str">
        <f t="shared" si="40"/>
        <v/>
      </c>
      <c r="O469" t="str">
        <f t="shared" si="41"/>
        <v/>
      </c>
    </row>
    <row r="470" spans="1:15">
      <c r="A470" s="7" t="str">
        <f>IF(E470="","",VLOOKUP('OPĆI DIO'!$C$1,'OPĆI DIO'!$P$4:$Y$137,10,FALSE))</f>
        <v/>
      </c>
      <c r="B470" s="7" t="str">
        <f>IF(E470="","",VLOOKUP('OPĆI DIO'!$C$1,'OPĆI DIO'!$P$4:$Y$137,9,FALSE))</f>
        <v/>
      </c>
      <c r="C470" s="47" t="str">
        <f t="shared" si="42"/>
        <v/>
      </c>
      <c r="D470" s="6" t="str">
        <f t="shared" si="43"/>
        <v/>
      </c>
      <c r="E470" s="14"/>
      <c r="F470" s="49" t="str">
        <f t="shared" si="44"/>
        <v/>
      </c>
      <c r="G470" s="45"/>
      <c r="H470" s="45"/>
      <c r="I470" s="45"/>
      <c r="J470" s="45"/>
      <c r="K470" s="45"/>
      <c r="L470" s="134"/>
      <c r="M470" t="str">
        <f>IF(E470="","",'OPĆI DIO'!$C$1)</f>
        <v/>
      </c>
      <c r="N470" t="str">
        <f t="shared" si="40"/>
        <v/>
      </c>
      <c r="O470" t="str">
        <f t="shared" si="41"/>
        <v/>
      </c>
    </row>
    <row r="471" spans="1:15">
      <c r="A471" s="7" t="str">
        <f>IF(E471="","",VLOOKUP('OPĆI DIO'!$C$1,'OPĆI DIO'!$P$4:$Y$137,10,FALSE))</f>
        <v/>
      </c>
      <c r="B471" s="7" t="str">
        <f>IF(E471="","",VLOOKUP('OPĆI DIO'!$C$1,'OPĆI DIO'!$P$4:$Y$137,9,FALSE))</f>
        <v/>
      </c>
      <c r="C471" s="47" t="str">
        <f t="shared" si="42"/>
        <v/>
      </c>
      <c r="D471" s="6" t="str">
        <f t="shared" si="43"/>
        <v/>
      </c>
      <c r="E471" s="14"/>
      <c r="F471" s="49" t="str">
        <f t="shared" si="44"/>
        <v/>
      </c>
      <c r="G471" s="45"/>
      <c r="H471" s="45"/>
      <c r="I471" s="45"/>
      <c r="J471" s="45"/>
      <c r="K471" s="45"/>
      <c r="L471" s="134"/>
      <c r="M471" t="str">
        <f>IF(E471="","",'OPĆI DIO'!$C$1)</f>
        <v/>
      </c>
      <c r="N471" t="str">
        <f t="shared" si="40"/>
        <v/>
      </c>
      <c r="O471" t="str">
        <f t="shared" si="41"/>
        <v/>
      </c>
    </row>
    <row r="472" spans="1:15">
      <c r="A472" s="7" t="str">
        <f>IF(E472="","",VLOOKUP('OPĆI DIO'!$C$1,'OPĆI DIO'!$P$4:$Y$137,10,FALSE))</f>
        <v/>
      </c>
      <c r="B472" s="7" t="str">
        <f>IF(E472="","",VLOOKUP('OPĆI DIO'!$C$1,'OPĆI DIO'!$P$4:$Y$137,9,FALSE))</f>
        <v/>
      </c>
      <c r="C472" s="47" t="str">
        <f t="shared" si="42"/>
        <v/>
      </c>
      <c r="D472" s="6" t="str">
        <f t="shared" si="43"/>
        <v/>
      </c>
      <c r="E472" s="14"/>
      <c r="F472" s="49" t="str">
        <f t="shared" si="44"/>
        <v/>
      </c>
      <c r="G472" s="45"/>
      <c r="H472" s="45"/>
      <c r="I472" s="45"/>
      <c r="J472" s="45"/>
      <c r="K472" s="45"/>
      <c r="L472" s="134"/>
      <c r="M472" t="str">
        <f>IF(E472="","",'OPĆI DIO'!$C$1)</f>
        <v/>
      </c>
      <c r="N472" t="str">
        <f t="shared" si="40"/>
        <v/>
      </c>
      <c r="O472" t="str">
        <f t="shared" si="41"/>
        <v/>
      </c>
    </row>
    <row r="473" spans="1:15">
      <c r="A473" s="7" t="str">
        <f>IF(E473="","",VLOOKUP('OPĆI DIO'!$C$1,'OPĆI DIO'!$P$4:$Y$137,10,FALSE))</f>
        <v/>
      </c>
      <c r="B473" s="7" t="str">
        <f>IF(E473="","",VLOOKUP('OPĆI DIO'!$C$1,'OPĆI DIO'!$P$4:$Y$137,9,FALSE))</f>
        <v/>
      </c>
      <c r="C473" s="47" t="str">
        <f t="shared" si="42"/>
        <v/>
      </c>
      <c r="D473" s="6" t="str">
        <f t="shared" si="43"/>
        <v/>
      </c>
      <c r="E473" s="14"/>
      <c r="F473" s="49" t="str">
        <f t="shared" si="44"/>
        <v/>
      </c>
      <c r="G473" s="45"/>
      <c r="H473" s="45"/>
      <c r="I473" s="45"/>
      <c r="J473" s="45"/>
      <c r="K473" s="45"/>
      <c r="L473" s="134"/>
      <c r="M473" t="str">
        <f>IF(E473="","",'OPĆI DIO'!$C$1)</f>
        <v/>
      </c>
      <c r="N473" t="str">
        <f t="shared" si="40"/>
        <v/>
      </c>
      <c r="O473" t="str">
        <f t="shared" si="41"/>
        <v/>
      </c>
    </row>
    <row r="474" spans="1:15">
      <c r="A474" s="7" t="str">
        <f>IF(E474="","",VLOOKUP('OPĆI DIO'!$C$1,'OPĆI DIO'!$P$4:$Y$137,10,FALSE))</f>
        <v/>
      </c>
      <c r="B474" s="7" t="str">
        <f>IF(E474="","",VLOOKUP('OPĆI DIO'!$C$1,'OPĆI DIO'!$P$4:$Y$137,9,FALSE))</f>
        <v/>
      </c>
      <c r="C474" s="47" t="str">
        <f t="shared" si="42"/>
        <v/>
      </c>
      <c r="D474" s="6" t="str">
        <f t="shared" si="43"/>
        <v/>
      </c>
      <c r="E474" s="14"/>
      <c r="F474" s="49" t="str">
        <f t="shared" si="44"/>
        <v/>
      </c>
      <c r="G474" s="45"/>
      <c r="H474" s="45"/>
      <c r="I474" s="45"/>
      <c r="J474" s="45"/>
      <c r="K474" s="45"/>
      <c r="L474" s="134"/>
      <c r="M474" t="str">
        <f>IF(E474="","",'OPĆI DIO'!$C$1)</f>
        <v/>
      </c>
      <c r="N474" t="str">
        <f t="shared" si="40"/>
        <v/>
      </c>
      <c r="O474" t="str">
        <f t="shared" si="41"/>
        <v/>
      </c>
    </row>
    <row r="475" spans="1:15">
      <c r="A475" s="7" t="str">
        <f>IF(E475="","",VLOOKUP('OPĆI DIO'!$C$1,'OPĆI DIO'!$P$4:$Y$137,10,FALSE))</f>
        <v/>
      </c>
      <c r="B475" s="7" t="str">
        <f>IF(E475="","",VLOOKUP('OPĆI DIO'!$C$1,'OPĆI DIO'!$P$4:$Y$137,9,FALSE))</f>
        <v/>
      </c>
      <c r="C475" s="47" t="str">
        <f t="shared" si="42"/>
        <v/>
      </c>
      <c r="D475" s="6" t="str">
        <f t="shared" si="43"/>
        <v/>
      </c>
      <c r="E475" s="14"/>
      <c r="F475" s="49" t="str">
        <f t="shared" si="44"/>
        <v/>
      </c>
      <c r="G475" s="45"/>
      <c r="H475" s="45"/>
      <c r="I475" s="45"/>
      <c r="J475" s="45"/>
      <c r="K475" s="45"/>
      <c r="L475" s="134"/>
      <c r="M475" t="str">
        <f>IF(E475="","",'OPĆI DIO'!$C$1)</f>
        <v/>
      </c>
      <c r="N475" t="str">
        <f t="shared" si="40"/>
        <v/>
      </c>
      <c r="O475" t="str">
        <f t="shared" si="41"/>
        <v/>
      </c>
    </row>
    <row r="476" spans="1:15">
      <c r="A476" s="7" t="str">
        <f>IF(E476="","",VLOOKUP('OPĆI DIO'!$C$1,'OPĆI DIO'!$P$4:$Y$137,10,FALSE))</f>
        <v/>
      </c>
      <c r="B476" s="7" t="str">
        <f>IF(E476="","",VLOOKUP('OPĆI DIO'!$C$1,'OPĆI DIO'!$P$4:$Y$137,9,FALSE))</f>
        <v/>
      </c>
      <c r="C476" s="47" t="str">
        <f t="shared" si="42"/>
        <v/>
      </c>
      <c r="D476" s="6" t="str">
        <f t="shared" si="43"/>
        <v/>
      </c>
      <c r="E476" s="14"/>
      <c r="F476" s="49" t="str">
        <f t="shared" si="44"/>
        <v/>
      </c>
      <c r="G476" s="45"/>
      <c r="H476" s="45"/>
      <c r="I476" s="45"/>
      <c r="J476" s="45"/>
      <c r="K476" s="45"/>
      <c r="L476" s="134"/>
      <c r="M476" t="str">
        <f>IF(E476="","",'OPĆI DIO'!$C$1)</f>
        <v/>
      </c>
      <c r="N476" t="str">
        <f t="shared" si="40"/>
        <v/>
      </c>
      <c r="O476" t="str">
        <f t="shared" si="41"/>
        <v/>
      </c>
    </row>
    <row r="477" spans="1:15">
      <c r="A477" s="7" t="str">
        <f>IF(E477="","",VLOOKUP('OPĆI DIO'!$C$1,'OPĆI DIO'!$P$4:$Y$137,10,FALSE))</f>
        <v/>
      </c>
      <c r="B477" s="7" t="str">
        <f>IF(E477="","",VLOOKUP('OPĆI DIO'!$C$1,'OPĆI DIO'!$P$4:$Y$137,9,FALSE))</f>
        <v/>
      </c>
      <c r="C477" s="47" t="str">
        <f t="shared" si="42"/>
        <v/>
      </c>
      <c r="D477" s="6" t="str">
        <f t="shared" si="43"/>
        <v/>
      </c>
      <c r="E477" s="14"/>
      <c r="F477" s="49" t="str">
        <f t="shared" si="44"/>
        <v/>
      </c>
      <c r="G477" s="45"/>
      <c r="H477" s="45"/>
      <c r="I477" s="45"/>
      <c r="J477" s="45"/>
      <c r="K477" s="45"/>
      <c r="L477" s="134"/>
      <c r="M477" t="str">
        <f>IF(E477="","",'OPĆI DIO'!$C$1)</f>
        <v/>
      </c>
      <c r="N477" t="str">
        <f t="shared" si="40"/>
        <v/>
      </c>
      <c r="O477" t="str">
        <f t="shared" si="41"/>
        <v/>
      </c>
    </row>
    <row r="478" spans="1:15">
      <c r="A478" s="7" t="str">
        <f>IF(E478="","",VLOOKUP('OPĆI DIO'!$C$1,'OPĆI DIO'!$P$4:$Y$137,10,FALSE))</f>
        <v/>
      </c>
      <c r="B478" s="7" t="str">
        <f>IF(E478="","",VLOOKUP('OPĆI DIO'!$C$1,'OPĆI DIO'!$P$4:$Y$137,9,FALSE))</f>
        <v/>
      </c>
      <c r="C478" s="47" t="str">
        <f t="shared" si="42"/>
        <v/>
      </c>
      <c r="D478" s="6" t="str">
        <f t="shared" si="43"/>
        <v/>
      </c>
      <c r="E478" s="14"/>
      <c r="F478" s="49" t="str">
        <f t="shared" si="44"/>
        <v/>
      </c>
      <c r="G478" s="45"/>
      <c r="H478" s="45"/>
      <c r="I478" s="45"/>
      <c r="J478" s="45"/>
      <c r="K478" s="45"/>
      <c r="L478" s="134"/>
      <c r="M478" t="str">
        <f>IF(E478="","",'OPĆI DIO'!$C$1)</f>
        <v/>
      </c>
      <c r="N478" t="str">
        <f t="shared" si="40"/>
        <v/>
      </c>
      <c r="O478" t="str">
        <f t="shared" si="41"/>
        <v/>
      </c>
    </row>
    <row r="479" spans="1:15">
      <c r="A479" s="7" t="str">
        <f>IF(E479="","",VLOOKUP('OPĆI DIO'!$C$1,'OPĆI DIO'!$P$4:$Y$137,10,FALSE))</f>
        <v/>
      </c>
      <c r="B479" s="7" t="str">
        <f>IF(E479="","",VLOOKUP('OPĆI DIO'!$C$1,'OPĆI DIO'!$P$4:$Y$137,9,FALSE))</f>
        <v/>
      </c>
      <c r="C479" s="47" t="str">
        <f t="shared" si="42"/>
        <v/>
      </c>
      <c r="D479" s="6" t="str">
        <f t="shared" si="43"/>
        <v/>
      </c>
      <c r="E479" s="14"/>
      <c r="F479" s="49" t="str">
        <f t="shared" si="44"/>
        <v/>
      </c>
      <c r="G479" s="45"/>
      <c r="H479" s="45"/>
      <c r="I479" s="45"/>
      <c r="J479" s="45"/>
      <c r="K479" s="45"/>
      <c r="L479" s="134"/>
      <c r="M479" t="str">
        <f>IF(E479="","",'OPĆI DIO'!$C$1)</f>
        <v/>
      </c>
      <c r="N479" t="str">
        <f t="shared" si="40"/>
        <v/>
      </c>
      <c r="O479" t="str">
        <f t="shared" si="41"/>
        <v/>
      </c>
    </row>
    <row r="480" spans="1:15">
      <c r="A480" s="7" t="str">
        <f>IF(E480="","",VLOOKUP('OPĆI DIO'!$C$1,'OPĆI DIO'!$P$4:$Y$137,10,FALSE))</f>
        <v/>
      </c>
      <c r="B480" s="7" t="str">
        <f>IF(E480="","",VLOOKUP('OPĆI DIO'!$C$1,'OPĆI DIO'!$P$4:$Y$137,9,FALSE))</f>
        <v/>
      </c>
      <c r="C480" s="47" t="str">
        <f t="shared" si="42"/>
        <v/>
      </c>
      <c r="D480" s="6" t="str">
        <f t="shared" si="43"/>
        <v/>
      </c>
      <c r="E480" s="14"/>
      <c r="F480" s="49" t="str">
        <f t="shared" si="44"/>
        <v/>
      </c>
      <c r="G480" s="45"/>
      <c r="H480" s="45"/>
      <c r="I480" s="45"/>
      <c r="J480" s="45"/>
      <c r="K480" s="45"/>
      <c r="L480" s="134"/>
      <c r="M480" t="str">
        <f>IF(E480="","",'OPĆI DIO'!$C$1)</f>
        <v/>
      </c>
      <c r="N480" t="str">
        <f t="shared" si="40"/>
        <v/>
      </c>
      <c r="O480" t="str">
        <f t="shared" si="41"/>
        <v/>
      </c>
    </row>
    <row r="481" spans="1:15">
      <c r="A481" s="7" t="str">
        <f>IF(E481="","",VLOOKUP('OPĆI DIO'!$C$1,'OPĆI DIO'!$P$4:$Y$137,10,FALSE))</f>
        <v/>
      </c>
      <c r="B481" s="7" t="str">
        <f>IF(E481="","",VLOOKUP('OPĆI DIO'!$C$1,'OPĆI DIO'!$P$4:$Y$137,9,FALSE))</f>
        <v/>
      </c>
      <c r="C481" s="47" t="str">
        <f t="shared" si="42"/>
        <v/>
      </c>
      <c r="D481" s="6" t="str">
        <f t="shared" si="43"/>
        <v/>
      </c>
      <c r="E481" s="14"/>
      <c r="F481" s="49" t="str">
        <f t="shared" si="44"/>
        <v/>
      </c>
      <c r="G481" s="45"/>
      <c r="H481" s="45"/>
      <c r="I481" s="45"/>
      <c r="J481" s="45"/>
      <c r="K481" s="45"/>
      <c r="L481" s="134"/>
      <c r="M481" t="str">
        <f>IF(E481="","",'OPĆI DIO'!$C$1)</f>
        <v/>
      </c>
      <c r="N481" t="str">
        <f t="shared" si="40"/>
        <v/>
      </c>
      <c r="O481" t="str">
        <f t="shared" si="41"/>
        <v/>
      </c>
    </row>
    <row r="482" spans="1:15">
      <c r="A482" s="7" t="str">
        <f>IF(E482="","",VLOOKUP('OPĆI DIO'!$C$1,'OPĆI DIO'!$P$4:$Y$137,10,FALSE))</f>
        <v/>
      </c>
      <c r="B482" s="7" t="str">
        <f>IF(E482="","",VLOOKUP('OPĆI DIO'!$C$1,'OPĆI DIO'!$P$4:$Y$137,9,FALSE))</f>
        <v/>
      </c>
      <c r="C482" s="47" t="str">
        <f t="shared" si="42"/>
        <v/>
      </c>
      <c r="D482" s="6" t="str">
        <f t="shared" si="43"/>
        <v/>
      </c>
      <c r="E482" s="14"/>
      <c r="F482" s="49" t="str">
        <f t="shared" si="44"/>
        <v/>
      </c>
      <c r="G482" s="45"/>
      <c r="H482" s="45"/>
      <c r="I482" s="45"/>
      <c r="J482" s="45"/>
      <c r="K482" s="45"/>
      <c r="L482" s="134"/>
      <c r="M482" t="str">
        <f>IF(E482="","",'OPĆI DIO'!$C$1)</f>
        <v/>
      </c>
      <c r="N482" t="str">
        <f t="shared" si="40"/>
        <v/>
      </c>
      <c r="O482" t="str">
        <f t="shared" si="41"/>
        <v/>
      </c>
    </row>
    <row r="483" spans="1:15">
      <c r="A483" s="7" t="str">
        <f>IF(E483="","",VLOOKUP('OPĆI DIO'!$C$1,'OPĆI DIO'!$P$4:$Y$137,10,FALSE))</f>
        <v/>
      </c>
      <c r="B483" s="7" t="str">
        <f>IF(E483="","",VLOOKUP('OPĆI DIO'!$C$1,'OPĆI DIO'!$P$4:$Y$137,9,FALSE))</f>
        <v/>
      </c>
      <c r="C483" s="47" t="str">
        <f t="shared" si="42"/>
        <v/>
      </c>
      <c r="D483" s="6" t="str">
        <f t="shared" si="43"/>
        <v/>
      </c>
      <c r="E483" s="14"/>
      <c r="F483" s="49" t="str">
        <f t="shared" si="44"/>
        <v/>
      </c>
      <c r="G483" s="45"/>
      <c r="H483" s="45"/>
      <c r="I483" s="45"/>
      <c r="J483" s="45"/>
      <c r="K483" s="45"/>
      <c r="L483" s="134"/>
      <c r="M483" t="str">
        <f>IF(E483="","",'OPĆI DIO'!$C$1)</f>
        <v/>
      </c>
      <c r="N483" t="str">
        <f t="shared" si="40"/>
        <v/>
      </c>
      <c r="O483" t="str">
        <f t="shared" si="41"/>
        <v/>
      </c>
    </row>
    <row r="484" spans="1:15">
      <c r="A484" s="7" t="str">
        <f>IF(E484="","",VLOOKUP('OPĆI DIO'!$C$1,'OPĆI DIO'!$P$4:$Y$137,10,FALSE))</f>
        <v/>
      </c>
      <c r="B484" s="7" t="str">
        <f>IF(E484="","",VLOOKUP('OPĆI DIO'!$C$1,'OPĆI DIO'!$P$4:$Y$137,9,FALSE))</f>
        <v/>
      </c>
      <c r="C484" s="47" t="str">
        <f t="shared" si="42"/>
        <v/>
      </c>
      <c r="D484" s="6" t="str">
        <f t="shared" si="43"/>
        <v/>
      </c>
      <c r="E484" s="14"/>
      <c r="F484" s="49" t="str">
        <f t="shared" si="44"/>
        <v/>
      </c>
      <c r="G484" s="45"/>
      <c r="H484" s="45"/>
      <c r="I484" s="45"/>
      <c r="J484" s="45"/>
      <c r="K484" s="45"/>
      <c r="L484" s="134"/>
      <c r="M484" t="str">
        <f>IF(E484="","",'OPĆI DIO'!$C$1)</f>
        <v/>
      </c>
      <c r="N484" t="str">
        <f t="shared" si="40"/>
        <v/>
      </c>
      <c r="O484" t="str">
        <f t="shared" si="41"/>
        <v/>
      </c>
    </row>
    <row r="485" spans="1:15">
      <c r="A485" s="7" t="str">
        <f>IF(E485="","",VLOOKUP('OPĆI DIO'!$C$1,'OPĆI DIO'!$P$4:$Y$137,10,FALSE))</f>
        <v/>
      </c>
      <c r="B485" s="7" t="str">
        <f>IF(E485="","",VLOOKUP('OPĆI DIO'!$C$1,'OPĆI DIO'!$P$4:$Y$137,9,FALSE))</f>
        <v/>
      </c>
      <c r="C485" s="47" t="str">
        <f t="shared" si="42"/>
        <v/>
      </c>
      <c r="D485" s="6" t="str">
        <f t="shared" si="43"/>
        <v/>
      </c>
      <c r="E485" s="14"/>
      <c r="F485" s="49" t="str">
        <f t="shared" si="44"/>
        <v/>
      </c>
      <c r="G485" s="45"/>
      <c r="H485" s="45"/>
      <c r="I485" s="45"/>
      <c r="J485" s="45"/>
      <c r="K485" s="45"/>
      <c r="L485" s="134"/>
      <c r="M485" t="str">
        <f>IF(E485="","",'OPĆI DIO'!$C$1)</f>
        <v/>
      </c>
      <c r="N485" t="str">
        <f t="shared" si="40"/>
        <v/>
      </c>
      <c r="O485" t="str">
        <f t="shared" si="41"/>
        <v/>
      </c>
    </row>
    <row r="486" spans="1:15">
      <c r="A486" s="7" t="str">
        <f>IF(E486="","",VLOOKUP('OPĆI DIO'!$C$1,'OPĆI DIO'!$P$4:$Y$137,10,FALSE))</f>
        <v/>
      </c>
      <c r="B486" s="7" t="str">
        <f>IF(E486="","",VLOOKUP('OPĆI DIO'!$C$1,'OPĆI DIO'!$P$4:$Y$137,9,FALSE))</f>
        <v/>
      </c>
      <c r="C486" s="47" t="str">
        <f t="shared" si="42"/>
        <v/>
      </c>
      <c r="D486" s="6" t="str">
        <f t="shared" si="43"/>
        <v/>
      </c>
      <c r="E486" s="14"/>
      <c r="F486" s="49" t="str">
        <f t="shared" si="44"/>
        <v/>
      </c>
      <c r="G486" s="45"/>
      <c r="H486" s="45"/>
      <c r="I486" s="45"/>
      <c r="J486" s="45"/>
      <c r="K486" s="45"/>
      <c r="L486" s="134"/>
      <c r="M486" t="str">
        <f>IF(E486="","",'OPĆI DIO'!$C$1)</f>
        <v/>
      </c>
      <c r="N486" t="str">
        <f t="shared" si="40"/>
        <v/>
      </c>
      <c r="O486" t="str">
        <f t="shared" si="41"/>
        <v/>
      </c>
    </row>
    <row r="487" spans="1:15">
      <c r="A487" s="7" t="str">
        <f>IF(E487="","",VLOOKUP('OPĆI DIO'!$C$1,'OPĆI DIO'!$P$4:$Y$137,10,FALSE))</f>
        <v/>
      </c>
      <c r="B487" s="7" t="str">
        <f>IF(E487="","",VLOOKUP('OPĆI DIO'!$C$1,'OPĆI DIO'!$P$4:$Y$137,9,FALSE))</f>
        <v/>
      </c>
      <c r="C487" s="47" t="str">
        <f t="shared" si="42"/>
        <v/>
      </c>
      <c r="D487" s="6" t="str">
        <f t="shared" si="43"/>
        <v/>
      </c>
      <c r="E487" s="14"/>
      <c r="F487" s="49" t="str">
        <f t="shared" si="44"/>
        <v/>
      </c>
      <c r="G487" s="45"/>
      <c r="H487" s="45"/>
      <c r="I487" s="45"/>
      <c r="J487" s="45"/>
      <c r="K487" s="45"/>
      <c r="L487" s="134"/>
      <c r="M487" t="str">
        <f>IF(E487="","",'OPĆI DIO'!$C$1)</f>
        <v/>
      </c>
      <c r="N487" t="str">
        <f t="shared" si="40"/>
        <v/>
      </c>
      <c r="O487" t="str">
        <f t="shared" si="41"/>
        <v/>
      </c>
    </row>
    <row r="488" spans="1:15">
      <c r="A488" s="7" t="str">
        <f>IF(E488="","",VLOOKUP('OPĆI DIO'!$C$1,'OPĆI DIO'!$P$4:$Y$137,10,FALSE))</f>
        <v/>
      </c>
      <c r="B488" s="7" t="str">
        <f>IF(E488="","",VLOOKUP('OPĆI DIO'!$C$1,'OPĆI DIO'!$P$4:$Y$137,9,FALSE))</f>
        <v/>
      </c>
      <c r="C488" s="47" t="str">
        <f t="shared" si="42"/>
        <v/>
      </c>
      <c r="D488" s="6" t="str">
        <f t="shared" si="43"/>
        <v/>
      </c>
      <c r="E488" s="14"/>
      <c r="F488" s="49" t="str">
        <f t="shared" si="44"/>
        <v/>
      </c>
      <c r="G488" s="45"/>
      <c r="H488" s="45"/>
      <c r="I488" s="45"/>
      <c r="J488" s="45"/>
      <c r="K488" s="45"/>
      <c r="L488" s="134"/>
      <c r="M488" t="str">
        <f>IF(E488="","",'OPĆI DIO'!$C$1)</f>
        <v/>
      </c>
      <c r="N488" t="str">
        <f t="shared" si="40"/>
        <v/>
      </c>
      <c r="O488" t="str">
        <f t="shared" si="41"/>
        <v/>
      </c>
    </row>
    <row r="489" spans="1:15">
      <c r="A489" s="7" t="str">
        <f>IF(E489="","",VLOOKUP('OPĆI DIO'!$C$1,'OPĆI DIO'!$P$4:$Y$137,10,FALSE))</f>
        <v/>
      </c>
      <c r="B489" s="7" t="str">
        <f>IF(E489="","",VLOOKUP('OPĆI DIO'!$C$1,'OPĆI DIO'!$P$4:$Y$137,9,FALSE))</f>
        <v/>
      </c>
      <c r="C489" s="47" t="str">
        <f t="shared" si="42"/>
        <v/>
      </c>
      <c r="D489" s="6" t="str">
        <f t="shared" si="43"/>
        <v/>
      </c>
      <c r="E489" s="14"/>
      <c r="F489" s="49" t="str">
        <f t="shared" si="44"/>
        <v/>
      </c>
      <c r="G489" s="45"/>
      <c r="H489" s="45"/>
      <c r="I489" s="45"/>
      <c r="J489" s="45"/>
      <c r="K489" s="45"/>
      <c r="L489" s="134"/>
      <c r="M489" t="str">
        <f>IF(E489="","",'OPĆI DIO'!$C$1)</f>
        <v/>
      </c>
      <c r="N489" t="str">
        <f t="shared" si="40"/>
        <v/>
      </c>
      <c r="O489" t="str">
        <f t="shared" si="41"/>
        <v/>
      </c>
    </row>
    <row r="490" spans="1:15">
      <c r="A490" s="7" t="str">
        <f>IF(E490="","",VLOOKUP('OPĆI DIO'!$C$1,'OPĆI DIO'!$P$4:$Y$137,10,FALSE))</f>
        <v/>
      </c>
      <c r="B490" s="7" t="str">
        <f>IF(E490="","",VLOOKUP('OPĆI DIO'!$C$1,'OPĆI DIO'!$P$4:$Y$137,9,FALSE))</f>
        <v/>
      </c>
      <c r="C490" s="47" t="str">
        <f t="shared" si="42"/>
        <v/>
      </c>
      <c r="D490" s="6" t="str">
        <f t="shared" si="43"/>
        <v/>
      </c>
      <c r="E490" s="14"/>
      <c r="F490" s="49" t="str">
        <f t="shared" si="44"/>
        <v/>
      </c>
      <c r="G490" s="45"/>
      <c r="H490" s="45"/>
      <c r="I490" s="45"/>
      <c r="J490" s="45"/>
      <c r="K490" s="45"/>
      <c r="L490" s="134"/>
      <c r="M490" t="str">
        <f>IF(E490="","",'OPĆI DIO'!$C$1)</f>
        <v/>
      </c>
      <c r="N490" t="str">
        <f t="shared" si="40"/>
        <v/>
      </c>
      <c r="O490" t="str">
        <f t="shared" si="41"/>
        <v/>
      </c>
    </row>
    <row r="491" spans="1:15">
      <c r="A491" s="7" t="str">
        <f>IF(E491="","",VLOOKUP('OPĆI DIO'!$C$1,'OPĆI DIO'!$P$4:$Y$137,10,FALSE))</f>
        <v/>
      </c>
      <c r="B491" s="7" t="str">
        <f>IF(E491="","",VLOOKUP('OPĆI DIO'!$C$1,'OPĆI DIO'!$P$4:$Y$137,9,FALSE))</f>
        <v/>
      </c>
      <c r="C491" s="47" t="str">
        <f t="shared" si="42"/>
        <v/>
      </c>
      <c r="D491" s="6" t="str">
        <f t="shared" si="43"/>
        <v/>
      </c>
      <c r="E491" s="14"/>
      <c r="F491" s="49" t="str">
        <f t="shared" si="44"/>
        <v/>
      </c>
      <c r="G491" s="45"/>
      <c r="H491" s="45"/>
      <c r="I491" s="45"/>
      <c r="J491" s="45"/>
      <c r="K491" s="45"/>
      <c r="L491" s="134"/>
      <c r="M491" t="str">
        <f>IF(E491="","",'OPĆI DIO'!$C$1)</f>
        <v/>
      </c>
      <c r="N491" t="str">
        <f t="shared" si="40"/>
        <v/>
      </c>
      <c r="O491" t="str">
        <f t="shared" si="41"/>
        <v/>
      </c>
    </row>
    <row r="492" spans="1:15">
      <c r="A492" s="7" t="str">
        <f>IF(E492="","",VLOOKUP('OPĆI DIO'!$C$1,'OPĆI DIO'!$P$4:$Y$137,10,FALSE))</f>
        <v/>
      </c>
      <c r="B492" s="7" t="str">
        <f>IF(E492="","",VLOOKUP('OPĆI DIO'!$C$1,'OPĆI DIO'!$P$4:$Y$137,9,FALSE))</f>
        <v/>
      </c>
      <c r="C492" s="47" t="str">
        <f t="shared" si="42"/>
        <v/>
      </c>
      <c r="D492" s="6" t="str">
        <f t="shared" si="43"/>
        <v/>
      </c>
      <c r="E492" s="14"/>
      <c r="F492" s="49" t="str">
        <f t="shared" si="44"/>
        <v/>
      </c>
      <c r="G492" s="45"/>
      <c r="H492" s="45"/>
      <c r="I492" s="45"/>
      <c r="J492" s="45"/>
      <c r="K492" s="45"/>
      <c r="L492" s="134"/>
      <c r="M492" t="str">
        <f>IF(E492="","",'OPĆI DIO'!$C$1)</f>
        <v/>
      </c>
      <c r="N492" t="str">
        <f t="shared" si="40"/>
        <v/>
      </c>
      <c r="O492" t="str">
        <f t="shared" si="41"/>
        <v/>
      </c>
    </row>
    <row r="493" spans="1:15">
      <c r="A493" s="7" t="str">
        <f>IF(E493="","",VLOOKUP('OPĆI DIO'!$C$1,'OPĆI DIO'!$P$4:$Y$137,10,FALSE))</f>
        <v/>
      </c>
      <c r="B493" s="7" t="str">
        <f>IF(E493="","",VLOOKUP('OPĆI DIO'!$C$1,'OPĆI DIO'!$P$4:$Y$137,9,FALSE))</f>
        <v/>
      </c>
      <c r="C493" s="47" t="str">
        <f t="shared" si="42"/>
        <v/>
      </c>
      <c r="D493" s="6" t="str">
        <f t="shared" si="43"/>
        <v/>
      </c>
      <c r="E493" s="14"/>
      <c r="F493" s="49" t="str">
        <f t="shared" si="44"/>
        <v/>
      </c>
      <c r="G493" s="45"/>
      <c r="H493" s="45"/>
      <c r="I493" s="45"/>
      <c r="J493" s="45"/>
      <c r="K493" s="45"/>
      <c r="L493" s="134"/>
      <c r="M493" t="str">
        <f>IF(E493="","",'OPĆI DIO'!$C$1)</f>
        <v/>
      </c>
      <c r="N493" t="str">
        <f t="shared" si="40"/>
        <v/>
      </c>
      <c r="O493" t="str">
        <f t="shared" si="41"/>
        <v/>
      </c>
    </row>
    <row r="494" spans="1:15">
      <c r="A494" s="7" t="str">
        <f>IF(E494="","",VLOOKUP('OPĆI DIO'!$C$1,'OPĆI DIO'!$P$4:$Y$137,10,FALSE))</f>
        <v/>
      </c>
      <c r="B494" s="7" t="str">
        <f>IF(E494="","",VLOOKUP('OPĆI DIO'!$C$1,'OPĆI DIO'!$P$4:$Y$137,9,FALSE))</f>
        <v/>
      </c>
      <c r="C494" s="47" t="str">
        <f t="shared" si="42"/>
        <v/>
      </c>
      <c r="D494" s="6" t="str">
        <f t="shared" si="43"/>
        <v/>
      </c>
      <c r="E494" s="14"/>
      <c r="F494" s="49" t="str">
        <f t="shared" si="44"/>
        <v/>
      </c>
      <c r="G494" s="45"/>
      <c r="H494" s="45"/>
      <c r="I494" s="45"/>
      <c r="J494" s="45"/>
      <c r="K494" s="45"/>
      <c r="L494" s="134"/>
      <c r="M494" t="str">
        <f>IF(E494="","",'OPĆI DIO'!$C$1)</f>
        <v/>
      </c>
      <c r="N494" t="str">
        <f t="shared" si="40"/>
        <v/>
      </c>
      <c r="O494" t="str">
        <f t="shared" si="41"/>
        <v/>
      </c>
    </row>
    <row r="495" spans="1:15">
      <c r="A495" s="7" t="str">
        <f>IF(E495="","",VLOOKUP('OPĆI DIO'!$C$1,'OPĆI DIO'!$P$4:$Y$137,10,FALSE))</f>
        <v/>
      </c>
      <c r="B495" s="7" t="str">
        <f>IF(E495="","",VLOOKUP('OPĆI DIO'!$C$1,'OPĆI DIO'!$P$4:$Y$137,9,FALSE))</f>
        <v/>
      </c>
      <c r="C495" s="47" t="str">
        <f t="shared" si="42"/>
        <v/>
      </c>
      <c r="D495" s="6" t="str">
        <f t="shared" si="43"/>
        <v/>
      </c>
      <c r="E495" s="14"/>
      <c r="F495" s="49" t="str">
        <f t="shared" si="44"/>
        <v/>
      </c>
      <c r="G495" s="45"/>
      <c r="H495" s="45"/>
      <c r="I495" s="45"/>
      <c r="J495" s="45"/>
      <c r="K495" s="45"/>
      <c r="L495" s="134"/>
      <c r="M495" t="str">
        <f>IF(E495="","",'OPĆI DIO'!$C$1)</f>
        <v/>
      </c>
      <c r="N495" t="str">
        <f t="shared" si="40"/>
        <v/>
      </c>
      <c r="O495" t="str">
        <f t="shared" si="41"/>
        <v/>
      </c>
    </row>
    <row r="496" spans="1:15">
      <c r="A496" s="7" t="str">
        <f>IF(E496="","",VLOOKUP('OPĆI DIO'!$C$1,'OPĆI DIO'!$P$4:$Y$137,10,FALSE))</f>
        <v/>
      </c>
      <c r="B496" s="7" t="str">
        <f>IF(E496="","",VLOOKUP('OPĆI DIO'!$C$1,'OPĆI DIO'!$P$4:$Y$137,9,FALSE))</f>
        <v/>
      </c>
      <c r="C496" s="47" t="str">
        <f t="shared" si="42"/>
        <v/>
      </c>
      <c r="D496" s="6" t="str">
        <f t="shared" si="43"/>
        <v/>
      </c>
      <c r="E496" s="14"/>
      <c r="F496" s="49" t="str">
        <f t="shared" si="44"/>
        <v/>
      </c>
      <c r="G496" s="45"/>
      <c r="H496" s="45"/>
      <c r="I496" s="45"/>
      <c r="J496" s="45"/>
      <c r="K496" s="45"/>
      <c r="L496" s="134"/>
      <c r="M496" t="str">
        <f>IF(E496="","",'OPĆI DIO'!$C$1)</f>
        <v/>
      </c>
      <c r="N496" t="str">
        <f t="shared" si="40"/>
        <v/>
      </c>
      <c r="O496" t="str">
        <f t="shared" si="41"/>
        <v/>
      </c>
    </row>
    <row r="497" spans="1:15">
      <c r="A497" s="7" t="str">
        <f>IF(E497="","",VLOOKUP('OPĆI DIO'!$C$1,'OPĆI DIO'!$P$4:$Y$137,10,FALSE))</f>
        <v/>
      </c>
      <c r="B497" s="7" t="str">
        <f>IF(E497="","",VLOOKUP('OPĆI DIO'!$C$1,'OPĆI DIO'!$P$4:$Y$137,9,FALSE))</f>
        <v/>
      </c>
      <c r="C497" s="47" t="str">
        <f t="shared" si="42"/>
        <v/>
      </c>
      <c r="D497" s="6" t="str">
        <f t="shared" si="43"/>
        <v/>
      </c>
      <c r="E497" s="14"/>
      <c r="F497" s="49" t="str">
        <f t="shared" si="44"/>
        <v/>
      </c>
      <c r="G497" s="45"/>
      <c r="H497" s="45"/>
      <c r="I497" s="45"/>
      <c r="J497" s="45"/>
      <c r="K497" s="45"/>
      <c r="L497" s="134"/>
      <c r="M497" t="str">
        <f>IF(E497="","",'OPĆI DIO'!$C$1)</f>
        <v/>
      </c>
      <c r="N497" t="str">
        <f t="shared" si="40"/>
        <v/>
      </c>
      <c r="O497" t="str">
        <f t="shared" si="41"/>
        <v/>
      </c>
    </row>
    <row r="498" spans="1:15">
      <c r="A498" s="7" t="str">
        <f>IF(E498="","",VLOOKUP('OPĆI DIO'!$C$1,'OPĆI DIO'!$P$4:$Y$137,10,FALSE))</f>
        <v/>
      </c>
      <c r="B498" s="7" t="str">
        <f>IF(E498="","",VLOOKUP('OPĆI DIO'!$C$1,'OPĆI DIO'!$P$4:$Y$137,9,FALSE))</f>
        <v/>
      </c>
      <c r="C498" s="47" t="str">
        <f t="shared" si="42"/>
        <v/>
      </c>
      <c r="D498" s="6" t="str">
        <f t="shared" si="43"/>
        <v/>
      </c>
      <c r="E498" s="14"/>
      <c r="F498" s="49" t="str">
        <f t="shared" si="44"/>
        <v/>
      </c>
      <c r="G498" s="45"/>
      <c r="H498" s="45"/>
      <c r="I498" s="45"/>
      <c r="J498" s="45"/>
      <c r="K498" s="45"/>
      <c r="L498" s="134"/>
      <c r="M498" t="str">
        <f>IF(E498="","",'OPĆI DIO'!$C$1)</f>
        <v/>
      </c>
      <c r="N498" t="str">
        <f t="shared" si="40"/>
        <v/>
      </c>
      <c r="O498" t="str">
        <f t="shared" si="41"/>
        <v/>
      </c>
    </row>
    <row r="499" spans="1:15">
      <c r="A499" s="7" t="str">
        <f>IF(E499="","",VLOOKUP('OPĆI DIO'!$C$1,'OPĆI DIO'!$P$4:$Y$137,10,FALSE))</f>
        <v/>
      </c>
      <c r="B499" s="7" t="str">
        <f>IF(E499="","",VLOOKUP('OPĆI DIO'!$C$1,'OPĆI DIO'!$P$4:$Y$137,9,FALSE))</f>
        <v/>
      </c>
      <c r="C499" s="47" t="str">
        <f t="shared" si="42"/>
        <v/>
      </c>
      <c r="D499" s="6" t="str">
        <f t="shared" si="43"/>
        <v/>
      </c>
      <c r="E499" s="14"/>
      <c r="F499" s="49" t="str">
        <f t="shared" si="44"/>
        <v/>
      </c>
      <c r="G499" s="45"/>
      <c r="H499" s="45"/>
      <c r="I499" s="45"/>
      <c r="J499" s="45"/>
      <c r="K499" s="45"/>
      <c r="L499" s="134"/>
      <c r="M499" t="str">
        <f>IF(E499="","",'OPĆI DIO'!$C$1)</f>
        <v/>
      </c>
      <c r="N499" t="str">
        <f t="shared" si="40"/>
        <v/>
      </c>
      <c r="O499" t="str">
        <f t="shared" si="41"/>
        <v/>
      </c>
    </row>
    <row r="500" spans="1:15">
      <c r="A500" s="7" t="str">
        <f>IF(E500="","",VLOOKUP('OPĆI DIO'!$C$1,'OPĆI DIO'!$P$4:$Y$137,10,FALSE))</f>
        <v/>
      </c>
      <c r="B500" s="7" t="str">
        <f>IF(E500="","",VLOOKUP('OPĆI DIO'!$C$1,'OPĆI DIO'!$P$4:$Y$137,9,FALSE))</f>
        <v/>
      </c>
      <c r="C500" s="47" t="str">
        <f t="shared" si="42"/>
        <v/>
      </c>
      <c r="D500" s="6" t="str">
        <f t="shared" si="43"/>
        <v/>
      </c>
      <c r="E500" s="14"/>
      <c r="F500" s="49" t="str">
        <f t="shared" si="44"/>
        <v/>
      </c>
      <c r="G500" s="45"/>
      <c r="H500" s="45"/>
      <c r="I500" s="45"/>
      <c r="J500" s="45"/>
      <c r="K500" s="45"/>
      <c r="L500" s="134"/>
      <c r="M500" t="str">
        <f>IF(E500="","",'OPĆI DIO'!$C$1)</f>
        <v/>
      </c>
      <c r="N500" t="str">
        <f t="shared" si="40"/>
        <v/>
      </c>
      <c r="O500" t="str">
        <f t="shared" si="41"/>
        <v/>
      </c>
    </row>
    <row r="501" spans="1:15">
      <c r="A501" s="7" t="str">
        <f>IF(E501="","",VLOOKUP('OPĆI DIO'!$C$1,'OPĆI DIO'!$P$4:$Y$137,10,FALSE))</f>
        <v/>
      </c>
      <c r="B501" s="7" t="str">
        <f>IF(E501="","",VLOOKUP('OPĆI DIO'!$C$1,'OPĆI DIO'!$P$4:$Y$137,9,FALSE))</f>
        <v/>
      </c>
      <c r="C501" s="47" t="str">
        <f t="shared" si="42"/>
        <v/>
      </c>
      <c r="D501" s="6" t="str">
        <f t="shared" si="43"/>
        <v/>
      </c>
      <c r="E501" s="14"/>
      <c r="F501" s="49" t="str">
        <f t="shared" si="44"/>
        <v/>
      </c>
      <c r="G501" s="45"/>
      <c r="H501" s="45"/>
      <c r="I501" s="45"/>
      <c r="J501" s="45"/>
      <c r="K501" s="45"/>
      <c r="L501" s="134"/>
      <c r="M501" t="str">
        <f>IF(E501="","",'OPĆI DIO'!$C$1)</f>
        <v/>
      </c>
      <c r="N501" t="str">
        <f t="shared" si="40"/>
        <v/>
      </c>
      <c r="O501" t="str">
        <f t="shared" si="41"/>
        <v/>
      </c>
    </row>
    <row r="502" spans="1:15"/>
  </sheetData>
  <autoFilter ref="A2:K501" xr:uid="{00000000-0009-0000-0000-000001000000}"/>
  <sortState xmlns:xlrd2="http://schemas.microsoft.com/office/spreadsheetml/2017/richdata2" ref="T7:Y109">
    <sortCondition ref="V7:V109"/>
  </sortState>
  <dataConsolidate/>
  <mergeCells count="1">
    <mergeCell ref="A1:D1"/>
  </mergeCells>
  <phoneticPr fontId="23" type="noConversion"/>
  <conditionalFormatting sqref="L3:L501">
    <cfRule type="expression" dxfId="0" priority="1">
      <formula>IF(OR(E3=6391,E3=6392,E3=6393,E3=6394),1,0)</formula>
    </cfRule>
  </conditionalFormatting>
  <dataValidations count="2">
    <dataValidation type="whole" allowBlank="1" showInputMessage="1" showErrorMessage="1" errorTitle="GREŠKA" error="U ovo polje je dozvoljen unos samo brojčanih vrijednosti (bez decimala!)" sqref="G3:K501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2" xr:uid="{00000000-0002-0000-0100-000001000000}">
      <formula1>$T$6:$T$113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IF(OR(E3=6391,E3=6392,E3=6393,E3=6394),#REF!,$N$1)</xm:f>
          </x14:formula1>
          <xm:sqref>L3:L502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4"/>
  <sheetViews>
    <sheetView showGridLines="0" tabSelected="1" zoomScale="90" zoomScaleNormal="90" workbookViewId="0">
      <selection activeCell="G12" sqref="G12"/>
    </sheetView>
  </sheetViews>
  <sheetFormatPr defaultColWidth="0" defaultRowHeight="15" zeroHeight="1"/>
  <cols>
    <col min="1" max="1" width="3.28515625" style="94" customWidth="1"/>
    <col min="2" max="2" width="8.42578125" style="94" bestFit="1" customWidth="1"/>
    <col min="3" max="3" width="37.85546875" style="94" customWidth="1"/>
    <col min="4" max="6" width="15.42578125" style="94" customWidth="1"/>
    <col min="7" max="8" width="15.140625" style="94" customWidth="1"/>
    <col min="9" max="10" width="15.42578125" style="94" customWidth="1"/>
    <col min="11" max="13" width="17.5703125" style="94" hidden="1" customWidth="1"/>
    <col min="14" max="16384" width="9.140625" style="94" hidden="1"/>
  </cols>
  <sheetData>
    <row r="1" spans="1:12"/>
    <row r="2" spans="1:12" s="80" customFormat="1" ht="18.75">
      <c r="A2" s="83"/>
      <c r="B2" s="83"/>
      <c r="C2" s="211" t="s">
        <v>4942</v>
      </c>
      <c r="D2" s="212"/>
      <c r="E2" s="212"/>
      <c r="F2" s="212"/>
      <c r="G2" s="212"/>
      <c r="H2" s="212"/>
      <c r="I2" s="212"/>
      <c r="J2" s="83"/>
      <c r="K2" s="83"/>
      <c r="L2" s="83"/>
    </row>
    <row r="3" spans="1:12" s="80" customFormat="1" ht="18.75">
      <c r="A3" s="212" t="s">
        <v>2088</v>
      </c>
      <c r="B3" s="212"/>
      <c r="C3" s="212"/>
      <c r="D3" s="212"/>
      <c r="E3" s="212"/>
      <c r="F3" s="212"/>
      <c r="G3" s="212"/>
      <c r="H3" s="212"/>
      <c r="I3" s="212"/>
      <c r="J3" s="212"/>
      <c r="K3" s="84"/>
      <c r="L3" s="84"/>
    </row>
    <row r="4" spans="1:12" s="80" customFormat="1" ht="18.75">
      <c r="A4" s="212" t="s">
        <v>2089</v>
      </c>
      <c r="B4" s="212"/>
      <c r="C4" s="212"/>
      <c r="D4" s="212"/>
      <c r="E4" s="212"/>
      <c r="F4" s="212"/>
      <c r="G4" s="212"/>
      <c r="H4" s="212"/>
      <c r="I4" s="212"/>
      <c r="J4" s="212"/>
      <c r="K4" s="81"/>
      <c r="L4" s="81"/>
    </row>
    <row r="5" spans="1:12" s="80" customFormat="1" ht="18.75">
      <c r="A5" s="212" t="s">
        <v>2774</v>
      </c>
      <c r="B5" s="212"/>
      <c r="C5" s="212"/>
      <c r="D5" s="212"/>
      <c r="E5" s="212"/>
      <c r="F5" s="212"/>
      <c r="G5" s="212"/>
      <c r="H5" s="212"/>
      <c r="I5" s="212"/>
      <c r="J5" s="212"/>
      <c r="K5" s="82"/>
      <c r="L5" s="82"/>
    </row>
    <row r="6" spans="1:12">
      <c r="A6" s="85"/>
      <c r="B6" s="85"/>
      <c r="C6" s="85"/>
      <c r="D6" s="85"/>
      <c r="E6" s="85"/>
      <c r="F6" s="85"/>
      <c r="G6" s="85"/>
      <c r="H6" s="85"/>
      <c r="I6" s="85"/>
      <c r="J6" s="85"/>
      <c r="K6" s="95"/>
      <c r="L6" s="95"/>
    </row>
    <row r="7" spans="1:12" ht="30">
      <c r="A7" s="216" t="s">
        <v>2775</v>
      </c>
      <c r="B7" s="217"/>
      <c r="C7" s="218"/>
      <c r="D7" s="86" t="s">
        <v>2789</v>
      </c>
      <c r="E7" s="86" t="s">
        <v>2790</v>
      </c>
      <c r="F7" s="87" t="s">
        <v>2791</v>
      </c>
      <c r="G7" s="173" t="s">
        <v>4938</v>
      </c>
      <c r="H7" s="173" t="s">
        <v>4940</v>
      </c>
      <c r="I7" s="87" t="s">
        <v>2792</v>
      </c>
      <c r="J7" s="87" t="s">
        <v>2793</v>
      </c>
    </row>
    <row r="8" spans="1:12">
      <c r="A8" s="213">
        <v>1</v>
      </c>
      <c r="B8" s="214"/>
      <c r="C8" s="215"/>
      <c r="D8" s="88">
        <v>2</v>
      </c>
      <c r="E8" s="88">
        <v>3</v>
      </c>
      <c r="F8" s="89">
        <v>4</v>
      </c>
      <c r="G8" s="89">
        <v>5</v>
      </c>
      <c r="H8" s="89">
        <v>6</v>
      </c>
      <c r="I8" s="89">
        <v>7</v>
      </c>
      <c r="J8" s="89">
        <v>8</v>
      </c>
    </row>
    <row r="9" spans="1:12" s="110" customFormat="1">
      <c r="A9" s="111"/>
      <c r="B9" s="111"/>
      <c r="C9" s="111" t="s">
        <v>2154</v>
      </c>
      <c r="D9" s="112">
        <f>+D10+D18</f>
        <v>1553438</v>
      </c>
      <c r="E9" s="112">
        <f>+E10+E18</f>
        <v>1827714</v>
      </c>
      <c r="F9" s="112">
        <f>+F10+F18</f>
        <v>2001549</v>
      </c>
      <c r="G9" s="112">
        <v>2001549</v>
      </c>
      <c r="H9" s="112">
        <v>2004549</v>
      </c>
      <c r="I9" s="112">
        <f>+I10+I18</f>
        <v>2057540</v>
      </c>
      <c r="J9" s="112">
        <f>+J10+J18</f>
        <v>2066037</v>
      </c>
      <c r="K9" s="110" t="str">
        <f>'OPĆI DIO'!$C$1</f>
        <v>38438 VELEUČILIŠTE MARKO MARULIĆ U KNINU</v>
      </c>
    </row>
    <row r="10" spans="1:12">
      <c r="A10" s="90">
        <v>6</v>
      </c>
      <c r="B10" s="90"/>
      <c r="C10" s="90" t="s">
        <v>2776</v>
      </c>
      <c r="D10" s="106">
        <f>SUM(D11:D17)</f>
        <v>1553438</v>
      </c>
      <c r="E10" s="106">
        <f>SUM(E11:E17)</f>
        <v>1827714</v>
      </c>
      <c r="F10" s="106">
        <f>SUM(F11:F17)</f>
        <v>2001549</v>
      </c>
      <c r="G10" s="106">
        <v>2001549</v>
      </c>
      <c r="H10" s="106">
        <f>SUM(H11:H17)</f>
        <v>2004549</v>
      </c>
      <c r="I10" s="106">
        <f>SUM(I11:I17)</f>
        <v>2057540</v>
      </c>
      <c r="J10" s="106">
        <f>SUM(J11:J17)</f>
        <v>2066037</v>
      </c>
      <c r="K10" s="110" t="str">
        <f>'OPĆI DIO'!$C$1</f>
        <v>38438 VELEUČILIŠTE MARKO MARULIĆ U KNINU</v>
      </c>
    </row>
    <row r="11" spans="1:12">
      <c r="A11" s="90"/>
      <c r="B11" s="91" t="s">
        <v>2092</v>
      </c>
      <c r="C11" s="91" t="s">
        <v>2091</v>
      </c>
      <c r="D11" s="125"/>
      <c r="E11" s="125"/>
      <c r="F11" s="123">
        <f>SUMIF('Unos prihoda i primitaka'!$N$3:$N$501,$B11,'Unos prihoda i primitaka'!G$3:G$501)</f>
        <v>0</v>
      </c>
      <c r="G11" s="123">
        <v>0</v>
      </c>
      <c r="H11" s="123">
        <v>0</v>
      </c>
      <c r="I11" s="123">
        <f>SUMIF('Unos prihoda i primitaka'!$N$3:$N$501,$B11,'Unos prihoda i primitaka'!J$3:J$501)</f>
        <v>0</v>
      </c>
      <c r="J11" s="123">
        <f>SUMIF('Unos prihoda i primitaka'!$N$3:$N$501,$B11,'Unos prihoda i primitaka'!K$3:K$501)</f>
        <v>0</v>
      </c>
      <c r="K11" s="110" t="str">
        <f>'OPĆI DIO'!$C$1</f>
        <v>38438 VELEUČILIŠTE MARKO MARULIĆ U KNINU</v>
      </c>
    </row>
    <row r="12" spans="1:12" ht="30">
      <c r="A12" s="90"/>
      <c r="B12" s="91" t="s">
        <v>2094</v>
      </c>
      <c r="C12" s="91" t="s">
        <v>2093</v>
      </c>
      <c r="D12" s="125">
        <v>72018</v>
      </c>
      <c r="E12" s="125">
        <v>45000</v>
      </c>
      <c r="F12" s="181">
        <f>SUMIF('Unos prihoda i primitaka'!$N$3:$N$501,$B12,'Unos prihoda i primitaka'!G$3:G$501)</f>
        <v>7000</v>
      </c>
      <c r="G12" s="191">
        <v>7000</v>
      </c>
      <c r="H12" s="183">
        <v>10000</v>
      </c>
      <c r="I12" s="181">
        <f>SUMIF('Unos prihoda i primitaka'!$N$3:$N$501,$B12,'Unos prihoda i primitaka'!J$3:J$501)</f>
        <v>50000</v>
      </c>
      <c r="J12" s="181">
        <f>SUMIF('Unos prihoda i primitaka'!$N$3:$N$501,$B12,'Unos prihoda i primitaka'!K$3:K$501)</f>
        <v>50000</v>
      </c>
      <c r="K12" s="110" t="str">
        <f>'OPĆI DIO'!$C$1</f>
        <v>38438 VELEUČILIŠTE MARKO MARULIĆ U KNINU</v>
      </c>
    </row>
    <row r="13" spans="1:12">
      <c r="A13" s="90"/>
      <c r="B13" s="91" t="s">
        <v>2096</v>
      </c>
      <c r="C13" s="91" t="s">
        <v>2095</v>
      </c>
      <c r="D13" s="125">
        <v>0</v>
      </c>
      <c r="E13" s="125">
        <v>0</v>
      </c>
      <c r="F13" s="123">
        <f>SUMIF('Unos prihoda i primitaka'!$N$3:$N$501,$B13,'Unos prihoda i primitaka'!G$3:G$501)</f>
        <v>0</v>
      </c>
      <c r="G13" s="123">
        <v>0</v>
      </c>
      <c r="H13" s="123">
        <v>0</v>
      </c>
      <c r="I13" s="123">
        <f>SUMIF('Unos prihoda i primitaka'!$N$3:$N$501,$B13,'Unos prihoda i primitaka'!J$3:J$501)</f>
        <v>0</v>
      </c>
      <c r="J13" s="123">
        <f>SUMIF('Unos prihoda i primitaka'!$N$3:$N$501,$B13,'Unos prihoda i primitaka'!K$3:K$501)</f>
        <v>0</v>
      </c>
      <c r="K13" s="110" t="str">
        <f>'OPĆI DIO'!$C$1</f>
        <v>38438 VELEUČILIŠTE MARKO MARULIĆ U KNINU</v>
      </c>
    </row>
    <row r="14" spans="1:12" ht="45">
      <c r="A14" s="90"/>
      <c r="B14" s="91" t="s">
        <v>2097</v>
      </c>
      <c r="C14" s="91" t="s">
        <v>2098</v>
      </c>
      <c r="D14" s="125">
        <v>115970</v>
      </c>
      <c r="E14" s="125">
        <v>75000</v>
      </c>
      <c r="F14" s="181">
        <f>SUMIF('Unos prihoda i primitaka'!$N$3:$N$501,$B14,'Unos prihoda i primitaka'!G$3:G$501)</f>
        <v>75000</v>
      </c>
      <c r="G14" s="181">
        <v>75000</v>
      </c>
      <c r="H14" s="181">
        <v>75000</v>
      </c>
      <c r="I14" s="181">
        <f>SUMIF('Unos prihoda i primitaka'!$N$3:$N$501,$B14,'Unos prihoda i primitaka'!J$3:J$501)</f>
        <v>70000</v>
      </c>
      <c r="J14" s="181">
        <f>SUMIF('Unos prihoda i primitaka'!$N$3:$N$501,$B14,'Unos prihoda i primitaka'!K$3:K$501)</f>
        <v>70000</v>
      </c>
      <c r="K14" s="110" t="str">
        <f>'OPĆI DIO'!$C$1</f>
        <v>38438 VELEUČILIŠTE MARKO MARULIĆ U KNINU</v>
      </c>
    </row>
    <row r="15" spans="1:12" ht="30">
      <c r="A15" s="90"/>
      <c r="B15" s="91" t="s">
        <v>2100</v>
      </c>
      <c r="C15" s="91" t="s">
        <v>2099</v>
      </c>
      <c r="D15" s="125">
        <v>23542</v>
      </c>
      <c r="E15" s="125">
        <v>45000</v>
      </c>
      <c r="F15" s="181">
        <f>SUMIF('Unos prihoda i primitaka'!$N$3:$N$501,$B15,'Unos prihoda i primitaka'!G$3:G$501)</f>
        <v>45000</v>
      </c>
      <c r="G15" s="181">
        <v>45000</v>
      </c>
      <c r="H15" s="181">
        <v>45000</v>
      </c>
      <c r="I15" s="181">
        <f>SUMIF('Unos prihoda i primitaka'!$N$3:$N$501,$B15,'Unos prihoda i primitaka'!J$3:J$501)</f>
        <v>50000</v>
      </c>
      <c r="J15" s="181">
        <f>SUMIF('Unos prihoda i primitaka'!$N$3:$N$501,$B15,'Unos prihoda i primitaka'!K$3:K$501)</f>
        <v>50000</v>
      </c>
      <c r="K15" s="110" t="str">
        <f>'OPĆI DIO'!$C$1</f>
        <v>38438 VELEUČILIŠTE MARKO MARULIĆ U KNINU</v>
      </c>
    </row>
    <row r="16" spans="1:12" ht="30">
      <c r="A16" s="90"/>
      <c r="B16" s="91" t="s">
        <v>2103</v>
      </c>
      <c r="C16" s="91" t="s">
        <v>2108</v>
      </c>
      <c r="D16" s="125">
        <v>1341908</v>
      </c>
      <c r="E16" s="125">
        <v>1662714</v>
      </c>
      <c r="F16" s="181">
        <f>SUMIF('Unos prihoda i primitaka'!$N$3:$N$501,$B16,'Unos prihoda i primitaka'!G$3:G$501)</f>
        <v>1874549</v>
      </c>
      <c r="G16" s="181">
        <v>1874549</v>
      </c>
      <c r="H16" s="181">
        <v>1874549</v>
      </c>
      <c r="I16" s="181">
        <f>SUMIF('Unos prihoda i primitaka'!$N$3:$N$501,$B16,'Unos prihoda i primitaka'!J$3:J$501)</f>
        <v>1887540</v>
      </c>
      <c r="J16" s="181">
        <f>SUMIF('Unos prihoda i primitaka'!$N$3:$N$501,$B16,'Unos prihoda i primitaka'!K$3:K$501)</f>
        <v>1896037</v>
      </c>
      <c r="K16" s="110" t="str">
        <f>'OPĆI DIO'!$C$1</f>
        <v>38438 VELEUČILIŠTE MARKO MARULIĆ U KNINU</v>
      </c>
    </row>
    <row r="17" spans="1:11">
      <c r="A17" s="90"/>
      <c r="B17" s="91" t="s">
        <v>2102</v>
      </c>
      <c r="C17" s="91" t="s">
        <v>2101</v>
      </c>
      <c r="D17" s="125"/>
      <c r="E17" s="125"/>
      <c r="F17" s="123">
        <f>SUMIF('Unos prihoda i primitaka'!$N$3:$N$501,$B17,'Unos prihoda i primitaka'!G$3:G$501)</f>
        <v>0</v>
      </c>
      <c r="G17" s="123">
        <v>0</v>
      </c>
      <c r="H17" s="123">
        <v>0</v>
      </c>
      <c r="I17" s="123">
        <f>SUMIF('Unos prihoda i primitaka'!$N$3:$N$501,$B17,'Unos prihoda i primitaka'!J$3:J$501)</f>
        <v>0</v>
      </c>
      <c r="J17" s="123">
        <f>SUMIF('Unos prihoda i primitaka'!$N$3:$N$501,$B17,'Unos prihoda i primitaka'!K$3:K$501)</f>
        <v>0</v>
      </c>
      <c r="K17" s="110" t="str">
        <f>'OPĆI DIO'!$C$1</f>
        <v>38438 VELEUČILIŠTE MARKO MARULIĆ U KNINU</v>
      </c>
    </row>
    <row r="18" spans="1:11" s="110" customFormat="1" ht="30">
      <c r="A18" s="107">
        <v>7</v>
      </c>
      <c r="B18" s="107"/>
      <c r="C18" s="108" t="s">
        <v>2777</v>
      </c>
      <c r="D18" s="109">
        <f>+D19+D20</f>
        <v>0</v>
      </c>
      <c r="E18" s="109">
        <f>+E19+E20</f>
        <v>0</v>
      </c>
      <c r="F18" s="109">
        <f>+F19+F20</f>
        <v>0</v>
      </c>
      <c r="G18" s="109">
        <v>0</v>
      </c>
      <c r="H18" s="109">
        <v>0</v>
      </c>
      <c r="I18" s="109">
        <f>+I19+I20</f>
        <v>0</v>
      </c>
      <c r="J18" s="109">
        <f>+J19+J20</f>
        <v>0</v>
      </c>
      <c r="K18" s="110" t="str">
        <f>'OPĆI DIO'!$C$1</f>
        <v>38438 VELEUČILIŠTE MARKO MARULIĆ U KNINU</v>
      </c>
    </row>
    <row r="19" spans="1:11" ht="30">
      <c r="A19" s="92"/>
      <c r="B19" s="93" t="s">
        <v>2104</v>
      </c>
      <c r="C19" s="91" t="s">
        <v>2105</v>
      </c>
      <c r="D19" s="125"/>
      <c r="E19" s="125"/>
      <c r="F19" s="123">
        <f>SUMIF('Unos prihoda i primitaka'!$N$3:$N$501,$B19,'Unos prihoda i primitaka'!G$3:G$501)</f>
        <v>0</v>
      </c>
      <c r="G19" s="123">
        <v>0</v>
      </c>
      <c r="H19" s="123">
        <v>0</v>
      </c>
      <c r="I19" s="123">
        <f>SUMIF('Unos prihoda i primitaka'!$N$3:$N$501,$B19,'Unos prihoda i primitaka'!J$3:J$501)</f>
        <v>0</v>
      </c>
      <c r="J19" s="123">
        <f>SUMIF('Unos prihoda i primitaka'!$N$3:$N$501,$B19,'Unos prihoda i primitaka'!K$3:K$501)</f>
        <v>0</v>
      </c>
      <c r="K19" s="110" t="str">
        <f>'OPĆI DIO'!$C$1</f>
        <v>38438 VELEUČILIŠTE MARKO MARULIĆ U KNINU</v>
      </c>
    </row>
    <row r="20" spans="1:11" ht="30">
      <c r="A20" s="92"/>
      <c r="B20" s="93" t="s">
        <v>2106</v>
      </c>
      <c r="C20" s="91" t="s">
        <v>2107</v>
      </c>
      <c r="D20" s="125"/>
      <c r="E20" s="125"/>
      <c r="F20" s="123">
        <f>SUMIF('Unos prihoda i primitaka'!$N$3:$N$501,$B20,'Unos prihoda i primitaka'!G$3:G$501)</f>
        <v>0</v>
      </c>
      <c r="G20" s="123">
        <v>0</v>
      </c>
      <c r="H20" s="123">
        <v>0</v>
      </c>
      <c r="I20" s="123">
        <f>SUMIF('Unos prihoda i primitaka'!$N$3:$N$501,$B20,'Unos prihoda i primitaka'!J$3:J$501)</f>
        <v>0</v>
      </c>
      <c r="J20" s="123">
        <f>SUMIF('Unos prihoda i primitaka'!$N$3:$N$501,$B20,'Unos prihoda i primitaka'!K$3:K$501)</f>
        <v>0</v>
      </c>
      <c r="K20" s="110" t="str">
        <f>'OPĆI DIO'!$C$1</f>
        <v>38438 VELEUČILIŠTE MARKO MARULIĆ U KNINU</v>
      </c>
    </row>
    <row r="21" spans="1:11"/>
    <row r="22" spans="1:11"/>
    <row r="23" spans="1:11" ht="30">
      <c r="A23" s="216" t="s">
        <v>2775</v>
      </c>
      <c r="B23" s="217"/>
      <c r="C23" s="218"/>
      <c r="D23" s="86" t="s">
        <v>2789</v>
      </c>
      <c r="E23" s="86" t="s">
        <v>2790</v>
      </c>
      <c r="F23" s="87" t="s">
        <v>2791</v>
      </c>
      <c r="G23" s="148" t="s">
        <v>4938</v>
      </c>
      <c r="H23" s="173" t="s">
        <v>4940</v>
      </c>
      <c r="I23" s="87" t="s">
        <v>2792</v>
      </c>
      <c r="J23" s="87" t="s">
        <v>2793</v>
      </c>
    </row>
    <row r="24" spans="1:11">
      <c r="A24" s="213">
        <v>1</v>
      </c>
      <c r="B24" s="214"/>
      <c r="C24" s="215"/>
      <c r="D24" s="88">
        <v>2</v>
      </c>
      <c r="E24" s="88">
        <v>3</v>
      </c>
      <c r="F24" s="89">
        <v>4</v>
      </c>
      <c r="G24" s="89">
        <v>5</v>
      </c>
      <c r="H24" s="89">
        <v>6</v>
      </c>
      <c r="I24" s="89">
        <v>7</v>
      </c>
      <c r="J24" s="89">
        <v>8</v>
      </c>
    </row>
    <row r="25" spans="1:11" s="110" customFormat="1">
      <c r="A25" s="111"/>
      <c r="B25" s="111"/>
      <c r="C25" s="111" t="s">
        <v>234</v>
      </c>
      <c r="D25" s="122">
        <f>+D26+D34</f>
        <v>1604891</v>
      </c>
      <c r="E25" s="122">
        <f>+E26+E34</f>
        <v>1827714</v>
      </c>
      <c r="F25" s="122">
        <f>+F26+F34</f>
        <v>2157549</v>
      </c>
      <c r="G25" s="122">
        <f>G34+G26</f>
        <v>2157549</v>
      </c>
      <c r="H25" s="122">
        <f>H34+H26</f>
        <v>2160549</v>
      </c>
      <c r="I25" s="122">
        <f>+I26+I34</f>
        <v>2163540</v>
      </c>
      <c r="J25" s="122">
        <f>+J26+J34</f>
        <v>2134037</v>
      </c>
      <c r="K25" s="110" t="str">
        <f>'OPĆI DIO'!$C$1</f>
        <v>38438 VELEUČILIŠTE MARKO MARULIĆ U KNINU</v>
      </c>
    </row>
    <row r="26" spans="1:11">
      <c r="A26" s="90">
        <v>3</v>
      </c>
      <c r="B26" s="90"/>
      <c r="C26" s="90" t="s">
        <v>2778</v>
      </c>
      <c r="D26" s="105">
        <f>SUM(D27:D33)</f>
        <v>1558917</v>
      </c>
      <c r="E26" s="105">
        <f>SUM(E27:E33)</f>
        <v>1787214</v>
      </c>
      <c r="F26" s="178">
        <f>SUM(F27:F33)</f>
        <v>2121549</v>
      </c>
      <c r="G26" s="176">
        <f>G27+G28+G29</f>
        <v>2134022</v>
      </c>
      <c r="H26" s="174">
        <f>H27+H28+H29</f>
        <v>2134647</v>
      </c>
      <c r="I26" s="105">
        <f>SUM(I27:I33)</f>
        <v>2127540</v>
      </c>
      <c r="J26" s="105">
        <f>SUM(J27:J33)</f>
        <v>2116037</v>
      </c>
      <c r="K26" s="110" t="str">
        <f>'OPĆI DIO'!$C$1</f>
        <v>38438 VELEUČILIŠTE MARKO MARULIĆ U KNINU</v>
      </c>
    </row>
    <row r="27" spans="1:11">
      <c r="A27" s="90"/>
      <c r="B27" s="91">
        <v>31</v>
      </c>
      <c r="C27" s="91" t="s">
        <v>191</v>
      </c>
      <c r="D27" s="126">
        <v>1186957</v>
      </c>
      <c r="E27" s="126">
        <v>1331614</v>
      </c>
      <c r="F27" s="124">
        <f>SUMIF('Unos rashoda i izdataka'!$R$3:$R$500,$B27,'Unos rashoda i izdataka'!J$3:J$500)+SUMIF('Unos rashoda P4'!$U$3:$U$501,$B27,'Unos rashoda P4'!H$3:H$501)</f>
        <v>1673797</v>
      </c>
      <c r="G27" s="124">
        <f>'Unos rashoda i izdataka'!K3+'Unos rashoda i izdataka'!K4+'Unos rashoda i izdataka'!K5+'Unos rashoda i izdataka'!K12+'Unos rashoda i izdataka'!K13</f>
        <v>1673797</v>
      </c>
      <c r="H27" s="124">
        <f>'Unos rashoda i izdataka'!L3+'Unos rashoda i izdataka'!L4+'Unos rashoda i izdataka'!L5+'Unos rashoda i izdataka'!L12+'Unos rashoda i izdataka'!L13</f>
        <v>1673797</v>
      </c>
      <c r="I27" s="124">
        <f>SUMIF('Unos rashoda i izdataka'!$R$3:$R$500,$B27,'Unos rashoda i izdataka'!M$3:M$500)+SUMIF('Unos rashoda P4'!$U$3:$U$501,$B27,'Unos rashoda P4'!K$3:K$501)</f>
        <v>1682229</v>
      </c>
      <c r="J27" s="124">
        <f>SUMIF('Unos rashoda i izdataka'!$R$3:$R$500,$B27,'Unos rashoda i izdataka'!N$3:N$500)+SUMIF('Unos rashoda P4'!$U$3:$U$501,$B27,'Unos rashoda P4'!L$3:L$501)</f>
        <v>1690703</v>
      </c>
      <c r="K27" s="110" t="str">
        <f>'OPĆI DIO'!$C$1</f>
        <v>38438 VELEUČILIŠTE MARKO MARULIĆ U KNINU</v>
      </c>
    </row>
    <row r="28" spans="1:11">
      <c r="A28" s="93"/>
      <c r="B28" s="93">
        <v>32</v>
      </c>
      <c r="C28" s="99" t="s">
        <v>192</v>
      </c>
      <c r="D28" s="127">
        <v>370529</v>
      </c>
      <c r="E28" s="127">
        <v>454600</v>
      </c>
      <c r="F28" s="177">
        <f>SUMIF('Unos rashoda i izdataka'!$R$3:$R$500,$B28,'Unos rashoda i izdataka'!J$3:J$500)+SUMIF('Unos rashoda P4'!$U$3:$U$501,$B28,'Unos rashoda P4'!H$3:H$501)</f>
        <v>446752</v>
      </c>
      <c r="G28" s="190">
        <f>SUM('Unos rashoda i izdataka'!K6:K11)+SUM('Unos rashoda i izdataka'!K14:K26)+SUM('Unos rashoda i izdataka'!K33:K38)+20000</f>
        <v>459225</v>
      </c>
      <c r="H28" s="175">
        <f>SUM('Unos rashoda i izdataka'!L6:L11)+SUM('Unos rashoda i izdataka'!L14:L26)+SUM('Unos rashoda i izdataka'!L33:L38)+20625</f>
        <v>459850</v>
      </c>
      <c r="I28" s="124">
        <f>SUMIF('Unos rashoda i izdataka'!$R$3:$R$500,$B28,'Unos rashoda i izdataka'!M$3:M$500)+SUMIF('Unos rashoda P4'!$U$3:$U$501,$B28,'Unos rashoda P4'!K$3:K$501)</f>
        <v>444311</v>
      </c>
      <c r="J28" s="124">
        <f>SUMIF('Unos rashoda i izdataka'!$R$3:$R$500,$B28,'Unos rashoda i izdataka'!N$3:N$500)+SUMIF('Unos rashoda P4'!$U$3:$U$501,$B28,'Unos rashoda P4'!L$3:L$501)</f>
        <v>424334</v>
      </c>
      <c r="K28" s="110" t="str">
        <f>'OPĆI DIO'!$C$1</f>
        <v>38438 VELEUČILIŠTE MARKO MARULIĆ U KNINU</v>
      </c>
    </row>
    <row r="29" spans="1:11">
      <c r="A29" s="93"/>
      <c r="B29" s="93">
        <v>34</v>
      </c>
      <c r="C29" s="99" t="s">
        <v>193</v>
      </c>
      <c r="D29" s="127">
        <v>1431</v>
      </c>
      <c r="E29" s="127">
        <v>1000</v>
      </c>
      <c r="F29" s="124">
        <f>SUMIF('Unos rashoda i izdataka'!$R$3:$R$500,$B29,'Unos rashoda i izdataka'!J$3:J$500)+SUMIF('Unos rashoda P4'!$U$3:$U$501,$B29,'Unos rashoda P4'!H$3:H$501)</f>
        <v>1000</v>
      </c>
      <c r="G29" s="124">
        <v>1000</v>
      </c>
      <c r="H29" s="124">
        <v>1000</v>
      </c>
      <c r="I29" s="124">
        <f>SUMIF('Unos rashoda i izdataka'!$R$3:$R$500,$B29,'Unos rashoda i izdataka'!M$3:M$500)+SUMIF('Unos rashoda P4'!$U$3:$U$501,$B29,'Unos rashoda P4'!K$3:K$501)</f>
        <v>1000</v>
      </c>
      <c r="J29" s="124">
        <f>SUMIF('Unos rashoda i izdataka'!$R$3:$R$500,$B29,'Unos rashoda i izdataka'!N$3:N$500)+SUMIF('Unos rashoda P4'!$U$3:$U$501,$B29,'Unos rashoda P4'!L$3:L$501)</f>
        <v>1000</v>
      </c>
      <c r="K29" s="110" t="str">
        <f>'OPĆI DIO'!$C$1</f>
        <v>38438 VELEUČILIŠTE MARKO MARULIĆ U KNINU</v>
      </c>
    </row>
    <row r="30" spans="1:11">
      <c r="A30" s="93"/>
      <c r="B30" s="93">
        <v>35</v>
      </c>
      <c r="C30" s="99" t="s">
        <v>227</v>
      </c>
      <c r="D30" s="127"/>
      <c r="E30" s="127"/>
      <c r="F30" s="124">
        <f>SUMIF('Unos rashoda i izdataka'!$R$3:$R$500,$B30,'Unos rashoda i izdataka'!J$3:J$500)+SUMIF('Unos rashoda P4'!$U$3:$U$501,$B30,'Unos rashoda P4'!H$3:H$501)</f>
        <v>0</v>
      </c>
      <c r="G30" s="124">
        <v>0</v>
      </c>
      <c r="H30" s="124">
        <v>0</v>
      </c>
      <c r="I30" s="124">
        <f>SUMIF('Unos rashoda i izdataka'!$R$3:$R$500,$B30,'Unos rashoda i izdataka'!M$3:M$500)+SUMIF('Unos rashoda P4'!$U$3:$U$501,$B30,'Unos rashoda P4'!K$3:K$501)</f>
        <v>0</v>
      </c>
      <c r="J30" s="124">
        <f>SUMIF('Unos rashoda i izdataka'!$R$3:$R$500,$B30,'Unos rashoda i izdataka'!N$3:N$500)+SUMIF('Unos rashoda P4'!$U$3:$U$501,$B30,'Unos rashoda P4'!L$3:L$501)</f>
        <v>0</v>
      </c>
      <c r="K30" s="110" t="str">
        <f>'OPĆI DIO'!$C$1</f>
        <v>38438 VELEUČILIŠTE MARKO MARULIĆ U KNINU</v>
      </c>
    </row>
    <row r="31" spans="1:11" ht="30">
      <c r="A31" s="93"/>
      <c r="B31" s="93">
        <v>36</v>
      </c>
      <c r="C31" s="99" t="s">
        <v>194</v>
      </c>
      <c r="D31" s="127"/>
      <c r="E31" s="127"/>
      <c r="F31" s="124">
        <f>SUMIF('Unos rashoda i izdataka'!$R$3:$R$500,$B31,'Unos rashoda i izdataka'!J$3:J$500)+SUMIF('Unos rashoda P4'!$U$3:$U$501,$B31,'Unos rashoda P4'!H$3:H$501)</f>
        <v>0</v>
      </c>
      <c r="G31" s="124">
        <v>0</v>
      </c>
      <c r="H31" s="124">
        <v>0</v>
      </c>
      <c r="I31" s="124">
        <f>SUMIF('Unos rashoda i izdataka'!$R$3:$R$500,$B31,'Unos rashoda i izdataka'!M$3:M$500)+SUMIF('Unos rashoda P4'!$U$3:$U$501,$B31,'Unos rashoda P4'!K$3:K$501)</f>
        <v>0</v>
      </c>
      <c r="J31" s="124">
        <f>SUMIF('Unos rashoda i izdataka'!$R$3:$R$500,$B31,'Unos rashoda i izdataka'!N$3:N$500)+SUMIF('Unos rashoda P4'!$U$3:$U$501,$B31,'Unos rashoda P4'!L$3:L$501)</f>
        <v>0</v>
      </c>
      <c r="K31" s="110" t="str">
        <f>'OPĆI DIO'!$C$1</f>
        <v>38438 VELEUČILIŠTE MARKO MARULIĆ U KNINU</v>
      </c>
    </row>
    <row r="32" spans="1:11" ht="30">
      <c r="A32" s="93"/>
      <c r="B32" s="93">
        <v>37</v>
      </c>
      <c r="C32" s="99" t="s">
        <v>228</v>
      </c>
      <c r="D32" s="127"/>
      <c r="E32" s="127"/>
      <c r="F32" s="124">
        <f>SUMIF('Unos rashoda i izdataka'!$R$3:$R$500,$B32,'Unos rashoda i izdataka'!J$3:J$500)+SUMIF('Unos rashoda P4'!$U$3:$U$501,$B32,'Unos rashoda P4'!H$3:H$501)</f>
        <v>0</v>
      </c>
      <c r="G32" s="124"/>
      <c r="H32" s="124"/>
      <c r="I32" s="124">
        <f>SUMIF('Unos rashoda i izdataka'!$R$3:$R$500,$B32,'Unos rashoda i izdataka'!M$3:M$500)+SUMIF('Unos rashoda P4'!$U$3:$U$501,$B32,'Unos rashoda P4'!K$3:K$501)</f>
        <v>0</v>
      </c>
      <c r="J32" s="124">
        <f>SUMIF('Unos rashoda i izdataka'!$R$3:$R$500,$B32,'Unos rashoda i izdataka'!N$3:N$500)+SUMIF('Unos rashoda P4'!$U$3:$U$501,$B32,'Unos rashoda P4'!L$3:L$501)</f>
        <v>0</v>
      </c>
      <c r="K32" s="110" t="str">
        <f>'OPĆI DIO'!$C$1</f>
        <v>38438 VELEUČILIŠTE MARKO MARULIĆ U KNINU</v>
      </c>
    </row>
    <row r="33" spans="1:11" ht="30">
      <c r="A33" s="93"/>
      <c r="B33" s="93">
        <v>38</v>
      </c>
      <c r="C33" s="99" t="s">
        <v>4926</v>
      </c>
      <c r="D33" s="127"/>
      <c r="E33" s="127"/>
      <c r="F33" s="124">
        <f>SUMIF('Unos rashoda i izdataka'!$R$3:$R$500,$B33,'Unos rashoda i izdataka'!J$3:J$500)+SUMIF('Unos rashoda P4'!$U$3:$U$501,$B33,'Unos rashoda P4'!H$3:H$501)</f>
        <v>0</v>
      </c>
      <c r="G33" s="124">
        <v>0</v>
      </c>
      <c r="H33" s="124">
        <v>0</v>
      </c>
      <c r="I33" s="124">
        <f>SUMIF('Unos rashoda i izdataka'!$R$3:$R$500,$B33,'Unos rashoda i izdataka'!M$3:M$500)+SUMIF('Unos rashoda P4'!$U$3:$U$501,$B33,'Unos rashoda P4'!K$3:K$501)</f>
        <v>0</v>
      </c>
      <c r="J33" s="124">
        <f>SUMIF('Unos rashoda i izdataka'!$R$3:$R$500,$B33,'Unos rashoda i izdataka'!N$3:N$500)+SUMIF('Unos rashoda P4'!$U$3:$U$501,$B33,'Unos rashoda P4'!L$3:L$501)</f>
        <v>0</v>
      </c>
      <c r="K33" s="110" t="str">
        <f>'OPĆI DIO'!$C$1</f>
        <v>38438 VELEUČILIŠTE MARKO MARULIĆ U KNINU</v>
      </c>
    </row>
    <row r="34" spans="1:11" ht="30">
      <c r="A34" s="96">
        <v>4</v>
      </c>
      <c r="B34" s="96"/>
      <c r="C34" s="97" t="s">
        <v>2779</v>
      </c>
      <c r="D34" s="105">
        <f>SUM(D35:D39)</f>
        <v>45974</v>
      </c>
      <c r="E34" s="105">
        <f>SUM(E35:E39)</f>
        <v>40500</v>
      </c>
      <c r="F34" s="176">
        <f>SUM(F35:F39)</f>
        <v>36000</v>
      </c>
      <c r="G34" s="176">
        <f>G36</f>
        <v>23527</v>
      </c>
      <c r="H34" s="174">
        <f>H36</f>
        <v>25902</v>
      </c>
      <c r="I34" s="105">
        <f>SUM(I35:I39)</f>
        <v>36000</v>
      </c>
      <c r="J34" s="105">
        <f>SUM(J35:J39)</f>
        <v>18000</v>
      </c>
      <c r="K34" s="110" t="str">
        <f>'OPĆI DIO'!$C$1</f>
        <v>38438 VELEUČILIŠTE MARKO MARULIĆ U KNINU</v>
      </c>
    </row>
    <row r="35" spans="1:11" ht="30">
      <c r="A35" s="91"/>
      <c r="B35" s="91">
        <v>41</v>
      </c>
      <c r="C35" s="98" t="s">
        <v>229</v>
      </c>
      <c r="D35" s="126"/>
      <c r="E35" s="126"/>
      <c r="F35" s="124">
        <f>SUMIF('Unos rashoda i izdataka'!$R$3:$R$500,$B35,'Unos rashoda i izdataka'!J$3:J$500)+SUMIF('Unos rashoda P4'!$U$3:$U$501,$B35,'Unos rashoda P4'!H$3:H$501)</f>
        <v>0</v>
      </c>
      <c r="G35" s="124">
        <v>0</v>
      </c>
      <c r="H35" s="124">
        <v>0</v>
      </c>
      <c r="I35" s="124">
        <f>SUMIF('Unos rashoda i izdataka'!$R$3:$R$500,$B35,'Unos rashoda i izdataka'!M$3:M$500)+SUMIF('Unos rashoda P4'!$U$3:$U$501,$B35,'Unos rashoda P4'!K$3:K$501)</f>
        <v>0</v>
      </c>
      <c r="J35" s="124">
        <f>SUMIF('Unos rashoda i izdataka'!$R$3:$R$500,$B35,'Unos rashoda i izdataka'!N$3:N$500)+SUMIF('Unos rashoda P4'!$U$3:$U$501,$B35,'Unos rashoda P4'!L$3:L$501)</f>
        <v>0</v>
      </c>
      <c r="K35" s="110" t="str">
        <f>'OPĆI DIO'!$C$1</f>
        <v>38438 VELEUČILIŠTE MARKO MARULIĆ U KNINU</v>
      </c>
    </row>
    <row r="36" spans="1:11" ht="30">
      <c r="A36" s="91"/>
      <c r="B36" s="91">
        <v>42</v>
      </c>
      <c r="C36" s="98" t="s">
        <v>222</v>
      </c>
      <c r="D36" s="126">
        <v>45974</v>
      </c>
      <c r="E36" s="126">
        <v>40500</v>
      </c>
      <c r="F36" s="177">
        <f>SUMIF('Unos rashoda i izdataka'!$R$3:$R$500,$B36,'Unos rashoda i izdataka'!J$3:J$500)+SUMIF('Unos rashoda P4'!$U$3:$U$501,$B36,'Unos rashoda P4'!H$3:H$501)</f>
        <v>36000</v>
      </c>
      <c r="G36" s="190">
        <f>'OPĆI DIO'!F18</f>
        <v>23527</v>
      </c>
      <c r="H36" s="175">
        <f>'OPĆI DIO'!G18</f>
        <v>25902</v>
      </c>
      <c r="I36" s="124">
        <f>SUMIF('Unos rashoda i izdataka'!$R$3:$R$500,$B36,'Unos rashoda i izdataka'!M$3:M$500)+SUMIF('Unos rashoda P4'!$U$3:$U$501,$B36,'Unos rashoda P4'!K$3:K$501)</f>
        <v>36000</v>
      </c>
      <c r="J36" s="124">
        <f>SUMIF('Unos rashoda i izdataka'!$R$3:$R$500,$B36,'Unos rashoda i izdataka'!N$3:N$500)+SUMIF('Unos rashoda P4'!$U$3:$U$501,$B36,'Unos rashoda P4'!L$3:L$501)</f>
        <v>18000</v>
      </c>
      <c r="K36" s="110" t="str">
        <f>'OPĆI DIO'!$C$1</f>
        <v>38438 VELEUČILIŠTE MARKO MARULIĆ U KNINU</v>
      </c>
    </row>
    <row r="37" spans="1:11" ht="30">
      <c r="A37" s="91"/>
      <c r="B37" s="91">
        <v>43</v>
      </c>
      <c r="C37" s="98" t="s">
        <v>230</v>
      </c>
      <c r="D37" s="126"/>
      <c r="E37" s="126"/>
      <c r="F37" s="124">
        <f>SUMIF('Unos rashoda i izdataka'!$R$3:$R$500,$B37,'Unos rashoda i izdataka'!J$3:J$500)+SUMIF('Unos rashoda P4'!$U$3:$U$501,$B37,'Unos rashoda P4'!H$3:H$501)</f>
        <v>0</v>
      </c>
      <c r="G37" s="124"/>
      <c r="H37" s="124"/>
      <c r="I37" s="124">
        <f>SUMIF('Unos rashoda i izdataka'!$R$3:$R$500,$B37,'Unos rashoda i izdataka'!M$3:M$500)+SUMIF('Unos rashoda P4'!$U$3:$U$501,$B37,'Unos rashoda P4'!K$3:K$501)</f>
        <v>0</v>
      </c>
      <c r="J37" s="124">
        <f>SUMIF('Unos rashoda i izdataka'!$R$3:$R$500,$B37,'Unos rashoda i izdataka'!N$3:N$500)+SUMIF('Unos rashoda P4'!$U$3:$U$501,$B37,'Unos rashoda P4'!L$3:L$501)</f>
        <v>0</v>
      </c>
      <c r="K37" s="110" t="str">
        <f>'OPĆI DIO'!$C$1</f>
        <v>38438 VELEUČILIŠTE MARKO MARULIĆ U KNINU</v>
      </c>
    </row>
    <row r="38" spans="1:11" ht="30">
      <c r="A38" s="91"/>
      <c r="B38" s="91">
        <v>44</v>
      </c>
      <c r="C38" s="98" t="s">
        <v>231</v>
      </c>
      <c r="D38" s="126"/>
      <c r="E38" s="126"/>
      <c r="F38" s="124">
        <f>SUMIF('Unos rashoda i izdataka'!$R$3:$R$500,$B38,'Unos rashoda i izdataka'!J$3:J$500)+SUMIF('Unos rashoda P4'!$U$3:$U$501,$B38,'Unos rashoda P4'!H$3:H$501)</f>
        <v>0</v>
      </c>
      <c r="G38" s="124"/>
      <c r="H38" s="124"/>
      <c r="I38" s="124">
        <f>SUMIF('Unos rashoda i izdataka'!$R$3:$R$500,$B38,'Unos rashoda i izdataka'!M$3:M$500)+SUMIF('Unos rashoda P4'!$U$3:$U$501,$B38,'Unos rashoda P4'!K$3:K$501)</f>
        <v>0</v>
      </c>
      <c r="J38" s="124">
        <f>SUMIF('Unos rashoda i izdataka'!$R$3:$R$500,$B38,'Unos rashoda i izdataka'!N$3:N$500)+SUMIF('Unos rashoda P4'!$U$3:$U$501,$B38,'Unos rashoda P4'!L$3:L$501)</f>
        <v>0</v>
      </c>
      <c r="K38" s="110" t="str">
        <f>'OPĆI DIO'!$C$1</f>
        <v>38438 VELEUČILIŠTE MARKO MARULIĆ U KNINU</v>
      </c>
    </row>
    <row r="39" spans="1:11" ht="30">
      <c r="A39" s="91"/>
      <c r="B39" s="91">
        <v>45</v>
      </c>
      <c r="C39" s="98" t="s">
        <v>195</v>
      </c>
      <c r="D39" s="126"/>
      <c r="E39" s="126"/>
      <c r="F39" s="124">
        <f>SUMIF('Unos rashoda i izdataka'!$R$3:$R$500,$B39,'Unos rashoda i izdataka'!J$3:J$500)+SUMIF('Unos rashoda P4'!$U$3:$U$501,$B39,'Unos rashoda P4'!H$3:H$501)</f>
        <v>0</v>
      </c>
      <c r="G39" s="124"/>
      <c r="H39" s="124"/>
      <c r="I39" s="124">
        <f>SUMIF('Unos rashoda i izdataka'!$R$3:$R$500,$B39,'Unos rashoda i izdataka'!M$3:M$500)+SUMIF('Unos rashoda P4'!$U$3:$U$501,$B39,'Unos rashoda P4'!K$3:K$501)</f>
        <v>0</v>
      </c>
      <c r="J39" s="124">
        <f>SUMIF('Unos rashoda i izdataka'!$R$3:$R$500,$B39,'Unos rashoda i izdataka'!N$3:N$500)+SUMIF('Unos rashoda P4'!$U$3:$U$501,$B39,'Unos rashoda P4'!L$3:L$501)</f>
        <v>0</v>
      </c>
      <c r="K39" s="110" t="str">
        <f>'OPĆI DIO'!$C$1</f>
        <v>38438 VELEUČILIŠTE MARKO MARULIĆ U KNINU</v>
      </c>
    </row>
    <row r="40" spans="1:11"/>
    <row r="41" spans="1:11"/>
    <row r="42" spans="1:11">
      <c r="H42" s="182"/>
      <c r="I42" s="182"/>
    </row>
    <row r="43" spans="1:11"/>
    <row r="44" spans="1:11"/>
  </sheetData>
  <mergeCells count="8">
    <mergeCell ref="C2:I2"/>
    <mergeCell ref="A24:C24"/>
    <mergeCell ref="A3:J3"/>
    <mergeCell ref="A4:J4"/>
    <mergeCell ref="A5:J5"/>
    <mergeCell ref="A7:C7"/>
    <mergeCell ref="A8:C8"/>
    <mergeCell ref="A23:C23"/>
  </mergeCells>
  <pageMargins left="0.7" right="0.7" top="0.75" bottom="0.75" header="0.3" footer="0.3"/>
  <pageSetup paperSize="9" scale="83" fitToHeight="0" orientation="landscape" r:id="rId1"/>
  <rowBreaks count="1" manualBreakCount="1">
    <brk id="22" max="16383" man="1"/>
  </rowBreaks>
  <ignoredErrors>
    <ignoredError sqref="G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8</vt:i4>
      </vt:variant>
    </vt:vector>
  </HeadingPairs>
  <TitlesOfParts>
    <vt:vector size="13" baseType="lpstr">
      <vt:lpstr>OPĆI DIO</vt:lpstr>
      <vt:lpstr>Unos rashoda i izdataka</vt:lpstr>
      <vt:lpstr>Unos rashoda P4</vt:lpstr>
      <vt:lpstr>Unos prihoda i primitaka</vt:lpstr>
      <vt:lpstr>A.1 PRIHODI I RASHODI EK</vt:lpstr>
      <vt:lpstr>'Unos prihoda i primitaka'!Ispis_naslova</vt:lpstr>
      <vt:lpstr>'Unos rashoda i izdataka'!Ispis_naslova</vt:lpstr>
      <vt:lpstr>'Unos rashoda P4'!Ispis_naslova</vt:lpstr>
      <vt:lpstr>'A.1 PRIHODI I RASHODI EK'!Podrucje_ispisa</vt:lpstr>
      <vt:lpstr>'OPĆI DIO'!Podrucje_ispisa</vt:lpstr>
      <vt:lpstr>'Unos prihoda i primitaka'!Podrucje_ispisa</vt:lpstr>
      <vt:lpstr>'Unos rashoda i izdataka'!Podrucje_ispisa</vt:lpstr>
      <vt:lpstr>'Unos rashoda P4'!Podrucje_ispisa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Korisnik</cp:lastModifiedBy>
  <cp:lastPrinted>2025-06-18T08:59:48Z</cp:lastPrinted>
  <dcterms:created xsi:type="dcterms:W3CDTF">2018-09-10T07:36:17Z</dcterms:created>
  <dcterms:modified xsi:type="dcterms:W3CDTF">2025-07-08T09:24:24Z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